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9045"/>
  </bookViews>
  <sheets>
    <sheet name="График оценочных процедур21-22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Y159" i="1" l="1"/>
  <c r="AZ159" i="1" s="1"/>
  <c r="AY158" i="1"/>
  <c r="AZ158" i="1" s="1"/>
  <c r="AW134" i="1"/>
  <c r="AW126" i="1"/>
  <c r="AY126" i="1"/>
  <c r="AZ126" i="1" s="1"/>
  <c r="AM126" i="1"/>
  <c r="I126" i="1"/>
  <c r="AR107" i="1"/>
  <c r="I107" i="1"/>
  <c r="AY86" i="1"/>
  <c r="AR79" i="1"/>
  <c r="AY79" i="1"/>
  <c r="AZ79" i="1" s="1"/>
  <c r="AW65" i="1"/>
  <c r="AY65" i="1"/>
  <c r="AZ65" i="1" s="1"/>
  <c r="C126" i="1"/>
  <c r="C107" i="1"/>
  <c r="C79" i="1"/>
  <c r="C66" i="1"/>
  <c r="C65" i="1"/>
  <c r="C88" i="1"/>
  <c r="C134" i="1"/>
  <c r="I84" i="1" l="1"/>
  <c r="I85" i="1"/>
  <c r="I86" i="1"/>
  <c r="I87" i="1"/>
  <c r="I89" i="1"/>
  <c r="I90" i="1"/>
  <c r="I91" i="1"/>
  <c r="I92" i="1"/>
  <c r="I93" i="1"/>
  <c r="I94" i="1"/>
  <c r="I95" i="1"/>
  <c r="I96" i="1"/>
  <c r="I97" i="1"/>
  <c r="I98" i="1"/>
  <c r="AY52" i="1" l="1"/>
  <c r="AZ52" i="1" s="1"/>
  <c r="AW52" i="1"/>
  <c r="AR52" i="1"/>
  <c r="AM52" i="1"/>
  <c r="AH52" i="1"/>
  <c r="AC52" i="1"/>
  <c r="X52" i="1"/>
  <c r="S52" i="1"/>
  <c r="N52" i="1"/>
  <c r="I52" i="1"/>
  <c r="C52" i="1"/>
  <c r="AY51" i="1"/>
  <c r="AZ51" i="1" s="1"/>
  <c r="AW51" i="1"/>
  <c r="AR51" i="1"/>
  <c r="AM51" i="1"/>
  <c r="AH51" i="1"/>
  <c r="AC51" i="1"/>
  <c r="X51" i="1"/>
  <c r="S51" i="1"/>
  <c r="N51" i="1"/>
  <c r="I51" i="1"/>
  <c r="AY50" i="1"/>
  <c r="AZ50" i="1" s="1"/>
  <c r="AW50" i="1"/>
  <c r="AR50" i="1"/>
  <c r="AM50" i="1"/>
  <c r="AH50" i="1"/>
  <c r="AC50" i="1"/>
  <c r="X50" i="1"/>
  <c r="S50" i="1"/>
  <c r="N50" i="1"/>
  <c r="I50" i="1"/>
  <c r="C50" i="1"/>
  <c r="AY49" i="1"/>
  <c r="AZ49" i="1" s="1"/>
  <c r="AW49" i="1"/>
  <c r="AR49" i="1"/>
  <c r="AM49" i="1"/>
  <c r="AH49" i="1"/>
  <c r="AC49" i="1"/>
  <c r="X49" i="1"/>
  <c r="S49" i="1"/>
  <c r="N49" i="1"/>
  <c r="I49" i="1"/>
  <c r="C49" i="1"/>
  <c r="AY48" i="1"/>
  <c r="AZ48" i="1" s="1"/>
  <c r="AW48" i="1"/>
  <c r="AR48" i="1"/>
  <c r="AM48" i="1"/>
  <c r="AH48" i="1"/>
  <c r="AC48" i="1"/>
  <c r="X48" i="1"/>
  <c r="S48" i="1"/>
  <c r="N48" i="1"/>
  <c r="I48" i="1"/>
  <c r="C48" i="1"/>
  <c r="AY47" i="1"/>
  <c r="AZ47" i="1" s="1"/>
  <c r="AW47" i="1"/>
  <c r="AR47" i="1"/>
  <c r="AM47" i="1"/>
  <c r="AH47" i="1"/>
  <c r="AC47" i="1"/>
  <c r="X47" i="1"/>
  <c r="S47" i="1"/>
  <c r="N47" i="1"/>
  <c r="I47" i="1"/>
  <c r="C47" i="1"/>
  <c r="AZ46" i="1"/>
  <c r="AW46" i="1"/>
  <c r="AR46" i="1"/>
  <c r="AM46" i="1"/>
  <c r="AH46" i="1"/>
  <c r="AC46" i="1"/>
  <c r="X46" i="1"/>
  <c r="S46" i="1"/>
  <c r="N46" i="1"/>
  <c r="I46" i="1"/>
  <c r="C46" i="1"/>
  <c r="AY45" i="1"/>
  <c r="AZ45" i="1" s="1"/>
  <c r="AW45" i="1"/>
  <c r="AR45" i="1"/>
  <c r="AM45" i="1"/>
  <c r="AH45" i="1"/>
  <c r="AC45" i="1"/>
  <c r="X45" i="1"/>
  <c r="S45" i="1"/>
  <c r="N45" i="1"/>
  <c r="I45" i="1"/>
  <c r="C45" i="1"/>
  <c r="AY44" i="1"/>
  <c r="AZ44" i="1" s="1"/>
  <c r="AW44" i="1"/>
  <c r="AR44" i="1"/>
  <c r="AM44" i="1"/>
  <c r="AH44" i="1"/>
  <c r="AC44" i="1"/>
  <c r="X44" i="1"/>
  <c r="S44" i="1"/>
  <c r="N44" i="1"/>
  <c r="I44" i="1"/>
  <c r="AZ43" i="1"/>
  <c r="AW43" i="1"/>
  <c r="AR43" i="1"/>
  <c r="AM43" i="1"/>
  <c r="AH43" i="1"/>
  <c r="AC43" i="1"/>
  <c r="X43" i="1"/>
  <c r="S43" i="1"/>
  <c r="N43" i="1"/>
  <c r="I43" i="1"/>
  <c r="C43" i="1"/>
  <c r="AY41" i="1"/>
  <c r="AZ41" i="1" s="1"/>
  <c r="AW41" i="1"/>
  <c r="AR41" i="1"/>
  <c r="AM41" i="1"/>
  <c r="AH41" i="1"/>
  <c r="AC41" i="1"/>
  <c r="X41" i="1"/>
  <c r="S41" i="1"/>
  <c r="N41" i="1"/>
  <c r="I41" i="1"/>
  <c r="C41" i="1"/>
  <c r="AY40" i="1"/>
  <c r="AZ40" i="1" s="1"/>
  <c r="AW40" i="1"/>
  <c r="AR40" i="1"/>
  <c r="AM40" i="1"/>
  <c r="AH40" i="1"/>
  <c r="AC40" i="1"/>
  <c r="X40" i="1"/>
  <c r="S40" i="1"/>
  <c r="N40" i="1"/>
  <c r="I40" i="1"/>
  <c r="C40" i="1"/>
  <c r="AY39" i="1"/>
  <c r="AZ39" i="1" s="1"/>
  <c r="AW39" i="1"/>
  <c r="AR39" i="1"/>
  <c r="AM39" i="1"/>
  <c r="AH39" i="1"/>
  <c r="AC39" i="1"/>
  <c r="X39" i="1"/>
  <c r="S39" i="1"/>
  <c r="N39" i="1"/>
  <c r="I39" i="1"/>
  <c r="C39" i="1"/>
  <c r="AY38" i="1"/>
  <c r="AZ38" i="1" s="1"/>
  <c r="AW38" i="1"/>
  <c r="AR38" i="1"/>
  <c r="AM38" i="1"/>
  <c r="AH38" i="1"/>
  <c r="AC38" i="1"/>
  <c r="X38" i="1"/>
  <c r="S38" i="1"/>
  <c r="N38" i="1"/>
  <c r="I38" i="1"/>
  <c r="C38" i="1"/>
  <c r="AY37" i="1"/>
  <c r="AZ37" i="1" s="1"/>
  <c r="AW37" i="1"/>
  <c r="AR37" i="1"/>
  <c r="AM37" i="1"/>
  <c r="AH37" i="1"/>
  <c r="AC37" i="1"/>
  <c r="X37" i="1"/>
  <c r="S37" i="1"/>
  <c r="N37" i="1"/>
  <c r="I37" i="1"/>
  <c r="C37" i="1"/>
  <c r="AY36" i="1"/>
  <c r="AZ36" i="1" s="1"/>
  <c r="AW36" i="1"/>
  <c r="AR36" i="1"/>
  <c r="AM36" i="1"/>
  <c r="AH36" i="1"/>
  <c r="AC36" i="1"/>
  <c r="X36" i="1"/>
  <c r="S36" i="1"/>
  <c r="N36" i="1"/>
  <c r="I36" i="1"/>
  <c r="C36" i="1"/>
  <c r="AY35" i="1"/>
  <c r="AZ35" i="1" s="1"/>
  <c r="AW35" i="1"/>
  <c r="AR35" i="1"/>
  <c r="AM35" i="1"/>
  <c r="AH35" i="1"/>
  <c r="AC35" i="1"/>
  <c r="X35" i="1"/>
  <c r="S35" i="1"/>
  <c r="N35" i="1"/>
  <c r="I35" i="1"/>
  <c r="C35" i="1"/>
  <c r="AY34" i="1"/>
  <c r="AZ34" i="1" s="1"/>
  <c r="AW34" i="1"/>
  <c r="AR34" i="1"/>
  <c r="AM34" i="1"/>
  <c r="AH34" i="1"/>
  <c r="AC34" i="1"/>
  <c r="X34" i="1"/>
  <c r="S34" i="1"/>
  <c r="N34" i="1"/>
  <c r="I34" i="1"/>
  <c r="C34" i="1"/>
  <c r="AY33" i="1"/>
  <c r="AZ33" i="1" s="1"/>
  <c r="AW33" i="1"/>
  <c r="AR33" i="1"/>
  <c r="AM33" i="1"/>
  <c r="AH33" i="1"/>
  <c r="AC33" i="1"/>
  <c r="X33" i="1"/>
  <c r="S33" i="1"/>
  <c r="N33" i="1"/>
  <c r="I33" i="1"/>
  <c r="C33" i="1"/>
  <c r="AY31" i="1"/>
  <c r="AZ31" i="1" s="1"/>
  <c r="AW31" i="1"/>
  <c r="AR31" i="1"/>
  <c r="AM31" i="1"/>
  <c r="AH31" i="1"/>
  <c r="AC31" i="1"/>
  <c r="X31" i="1"/>
  <c r="S31" i="1"/>
  <c r="N31" i="1"/>
  <c r="I31" i="1"/>
  <c r="C31" i="1"/>
  <c r="AY30" i="1"/>
  <c r="AZ30" i="1" s="1"/>
  <c r="AW30" i="1"/>
  <c r="AR30" i="1"/>
  <c r="AM30" i="1"/>
  <c r="AH30" i="1"/>
  <c r="AC30" i="1"/>
  <c r="X30" i="1"/>
  <c r="S30" i="1"/>
  <c r="N30" i="1"/>
  <c r="I30" i="1"/>
  <c r="C30" i="1"/>
  <c r="AY29" i="1"/>
  <c r="AZ29" i="1" s="1"/>
  <c r="AW29" i="1"/>
  <c r="AR29" i="1"/>
  <c r="AM29" i="1"/>
  <c r="AH29" i="1"/>
  <c r="AC29" i="1"/>
  <c r="X29" i="1"/>
  <c r="S29" i="1"/>
  <c r="N29" i="1"/>
  <c r="I29" i="1"/>
  <c r="C29" i="1"/>
  <c r="AY28" i="1"/>
  <c r="AZ28" i="1" s="1"/>
  <c r="AW28" i="1"/>
  <c r="AR28" i="1"/>
  <c r="AM28" i="1"/>
  <c r="AH28" i="1"/>
  <c r="AC28" i="1"/>
  <c r="X28" i="1"/>
  <c r="S28" i="1"/>
  <c r="N28" i="1"/>
  <c r="I28" i="1"/>
  <c r="C28" i="1"/>
  <c r="AY27" i="1"/>
  <c r="AZ27" i="1" s="1"/>
  <c r="AW27" i="1"/>
  <c r="AR27" i="1"/>
  <c r="AM27" i="1"/>
  <c r="AH27" i="1"/>
  <c r="AC27" i="1"/>
  <c r="X27" i="1"/>
  <c r="S27" i="1"/>
  <c r="N27" i="1"/>
  <c r="I27" i="1"/>
  <c r="C27" i="1"/>
  <c r="AY26" i="1"/>
  <c r="AZ26" i="1" s="1"/>
  <c r="AW26" i="1"/>
  <c r="AR26" i="1"/>
  <c r="AM26" i="1"/>
  <c r="AH26" i="1"/>
  <c r="AC26" i="1"/>
  <c r="X26" i="1"/>
  <c r="S26" i="1"/>
  <c r="N26" i="1"/>
  <c r="I26" i="1"/>
  <c r="C26" i="1"/>
  <c r="AY25" i="1"/>
  <c r="AZ25" i="1" s="1"/>
  <c r="AW25" i="1"/>
  <c r="AR25" i="1"/>
  <c r="AM25" i="1"/>
  <c r="AH25" i="1"/>
  <c r="AC25" i="1"/>
  <c r="X25" i="1"/>
  <c r="S25" i="1"/>
  <c r="N25" i="1"/>
  <c r="I25" i="1"/>
  <c r="C25" i="1"/>
  <c r="AY24" i="1"/>
  <c r="AZ24" i="1" s="1"/>
  <c r="AW24" i="1"/>
  <c r="AR24" i="1"/>
  <c r="AM24" i="1"/>
  <c r="AH24" i="1"/>
  <c r="AC24" i="1"/>
  <c r="X24" i="1"/>
  <c r="S24" i="1"/>
  <c r="N24" i="1"/>
  <c r="I24" i="1"/>
  <c r="C24" i="1"/>
  <c r="AY23" i="1"/>
  <c r="AZ23" i="1" s="1"/>
  <c r="AW23" i="1"/>
  <c r="AR23" i="1"/>
  <c r="AM23" i="1"/>
  <c r="AH23" i="1"/>
  <c r="AC23" i="1"/>
  <c r="X23" i="1"/>
  <c r="S23" i="1"/>
  <c r="N23" i="1"/>
  <c r="I23" i="1"/>
  <c r="C23" i="1"/>
  <c r="AY21" i="1"/>
  <c r="AZ21" i="1" s="1"/>
  <c r="AW21" i="1"/>
  <c r="AR21" i="1"/>
  <c r="AM21" i="1"/>
  <c r="AH21" i="1"/>
  <c r="AC21" i="1"/>
  <c r="X21" i="1"/>
  <c r="S21" i="1"/>
  <c r="N21" i="1"/>
  <c r="I21" i="1"/>
  <c r="C21" i="1"/>
  <c r="AY20" i="1"/>
  <c r="AZ20" i="1" s="1"/>
  <c r="AW20" i="1"/>
  <c r="AR20" i="1"/>
  <c r="AM20" i="1"/>
  <c r="AH20" i="1"/>
  <c r="AC20" i="1"/>
  <c r="X20" i="1"/>
  <c r="S20" i="1"/>
  <c r="N20" i="1"/>
  <c r="I20" i="1"/>
  <c r="C20" i="1"/>
  <c r="AY19" i="1"/>
  <c r="AZ19" i="1" s="1"/>
  <c r="AW19" i="1"/>
  <c r="AR19" i="1"/>
  <c r="AM19" i="1"/>
  <c r="AH19" i="1"/>
  <c r="AC19" i="1"/>
  <c r="X19" i="1"/>
  <c r="S19" i="1"/>
  <c r="N19" i="1"/>
  <c r="I19" i="1"/>
  <c r="C19" i="1"/>
  <c r="AY18" i="1"/>
  <c r="AZ18" i="1" s="1"/>
  <c r="AW18" i="1"/>
  <c r="AR18" i="1"/>
  <c r="AM18" i="1"/>
  <c r="AH18" i="1"/>
  <c r="AC18" i="1"/>
  <c r="X18" i="1"/>
  <c r="S18" i="1"/>
  <c r="N18" i="1"/>
  <c r="I18" i="1"/>
  <c r="C18" i="1"/>
  <c r="AY17" i="1"/>
  <c r="AZ17" i="1" s="1"/>
  <c r="AW17" i="1"/>
  <c r="AR17" i="1"/>
  <c r="AM17" i="1"/>
  <c r="AH17" i="1"/>
  <c r="AC17" i="1"/>
  <c r="X17" i="1"/>
  <c r="S17" i="1"/>
  <c r="N17" i="1"/>
  <c r="I17" i="1"/>
  <c r="C17" i="1"/>
  <c r="AY16" i="1"/>
  <c r="AZ16" i="1" s="1"/>
  <c r="AW16" i="1"/>
  <c r="AR16" i="1"/>
  <c r="AM16" i="1"/>
  <c r="AH16" i="1"/>
  <c r="AC16" i="1"/>
  <c r="X16" i="1"/>
  <c r="S16" i="1"/>
  <c r="N16" i="1"/>
  <c r="I16" i="1"/>
  <c r="C16" i="1"/>
  <c r="AY15" i="1"/>
  <c r="AZ15" i="1" s="1"/>
  <c r="AW15" i="1"/>
  <c r="AR15" i="1"/>
  <c r="AM15" i="1"/>
  <c r="AH15" i="1"/>
  <c r="AC15" i="1"/>
  <c r="X15" i="1"/>
  <c r="S15" i="1"/>
  <c r="N15" i="1"/>
  <c r="I15" i="1"/>
  <c r="C15" i="1"/>
  <c r="AY14" i="1"/>
  <c r="AZ14" i="1" s="1"/>
  <c r="AW14" i="1"/>
  <c r="AR14" i="1"/>
  <c r="AM14" i="1"/>
  <c r="AH14" i="1"/>
  <c r="AC14" i="1"/>
  <c r="X14" i="1"/>
  <c r="S14" i="1"/>
  <c r="N14" i="1"/>
  <c r="I14" i="1"/>
  <c r="C14" i="1"/>
  <c r="I54" i="1"/>
  <c r="N54" i="1"/>
  <c r="S54" i="1"/>
  <c r="X54" i="1"/>
  <c r="AC54" i="1"/>
  <c r="AH54" i="1"/>
  <c r="AM54" i="1"/>
  <c r="AR54" i="1"/>
  <c r="AW54" i="1"/>
  <c r="AY54" i="1"/>
  <c r="AZ54" i="1" s="1"/>
  <c r="I55" i="1"/>
  <c r="N55" i="1"/>
  <c r="S55" i="1"/>
  <c r="X55" i="1"/>
  <c r="AC55" i="1"/>
  <c r="AH55" i="1"/>
  <c r="AM55" i="1"/>
  <c r="AR55" i="1"/>
  <c r="AW55" i="1"/>
  <c r="AY55" i="1"/>
  <c r="AZ55" i="1" s="1"/>
  <c r="C56" i="1"/>
  <c r="I56" i="1"/>
  <c r="N56" i="1"/>
  <c r="S56" i="1"/>
  <c r="X56" i="1"/>
  <c r="AC56" i="1"/>
  <c r="AH56" i="1"/>
  <c r="AM56" i="1"/>
  <c r="AR56" i="1"/>
  <c r="AW56" i="1"/>
  <c r="AY56" i="1"/>
  <c r="AZ56" i="1" s="1"/>
  <c r="C57" i="1"/>
  <c r="I57" i="1"/>
  <c r="N57" i="1"/>
  <c r="S57" i="1"/>
  <c r="X57" i="1"/>
  <c r="AC57" i="1"/>
  <c r="AH57" i="1"/>
  <c r="AM57" i="1"/>
  <c r="AR57" i="1"/>
  <c r="AW57" i="1"/>
  <c r="AY57" i="1"/>
  <c r="AZ57" i="1" s="1"/>
  <c r="C58" i="1"/>
  <c r="I58" i="1"/>
  <c r="N58" i="1"/>
  <c r="S58" i="1"/>
  <c r="X58" i="1"/>
  <c r="AC58" i="1"/>
  <c r="AH58" i="1"/>
  <c r="AM58" i="1"/>
  <c r="AR58" i="1"/>
  <c r="AW58" i="1"/>
  <c r="AY58" i="1"/>
  <c r="AZ58" i="1" s="1"/>
  <c r="C59" i="1"/>
  <c r="I59" i="1"/>
  <c r="N59" i="1"/>
  <c r="S59" i="1"/>
  <c r="X59" i="1"/>
  <c r="AC59" i="1"/>
  <c r="AH59" i="1"/>
  <c r="AM59" i="1"/>
  <c r="AR59" i="1"/>
  <c r="AW59" i="1"/>
  <c r="AY59" i="1"/>
  <c r="AZ59" i="1" s="1"/>
  <c r="C60" i="1"/>
  <c r="I60" i="1"/>
  <c r="N60" i="1"/>
  <c r="S60" i="1"/>
  <c r="X60" i="1"/>
  <c r="AC60" i="1"/>
  <c r="AH60" i="1"/>
  <c r="AM60" i="1"/>
  <c r="AR60" i="1"/>
  <c r="AW60" i="1"/>
  <c r="AY60" i="1"/>
  <c r="AZ60" i="1" s="1"/>
  <c r="C61" i="1"/>
  <c r="I61" i="1"/>
  <c r="N61" i="1"/>
  <c r="S61" i="1"/>
  <c r="X61" i="1"/>
  <c r="AC61" i="1"/>
  <c r="AH61" i="1"/>
  <c r="AM61" i="1"/>
  <c r="AR61" i="1"/>
  <c r="AW61" i="1"/>
  <c r="AY61" i="1"/>
  <c r="AZ61" i="1" s="1"/>
  <c r="C62" i="1"/>
  <c r="I62" i="1"/>
  <c r="N62" i="1"/>
  <c r="S62" i="1"/>
  <c r="X62" i="1"/>
  <c r="AC62" i="1"/>
  <c r="AH62" i="1"/>
  <c r="AM62" i="1"/>
  <c r="AR62" i="1"/>
  <c r="AW62" i="1"/>
  <c r="AY62" i="1"/>
  <c r="AZ62" i="1" s="1"/>
  <c r="C63" i="1"/>
  <c r="I63" i="1"/>
  <c r="N63" i="1"/>
  <c r="S63" i="1"/>
  <c r="X63" i="1"/>
  <c r="AC63" i="1"/>
  <c r="AH63" i="1"/>
  <c r="AM63" i="1"/>
  <c r="AR63" i="1"/>
  <c r="AW63" i="1"/>
  <c r="AY63" i="1"/>
  <c r="AZ63" i="1" s="1"/>
  <c r="I64" i="1"/>
  <c r="N64" i="1"/>
  <c r="S64" i="1"/>
  <c r="X64" i="1"/>
  <c r="AC64" i="1"/>
  <c r="AH64" i="1"/>
  <c r="AM64" i="1"/>
  <c r="AR64" i="1"/>
  <c r="AW64" i="1"/>
  <c r="AY64" i="1"/>
  <c r="AZ64" i="1" s="1"/>
  <c r="I66" i="1"/>
  <c r="N66" i="1"/>
  <c r="S66" i="1"/>
  <c r="X66" i="1"/>
  <c r="AC66" i="1"/>
  <c r="AH66" i="1"/>
  <c r="AM66" i="1"/>
  <c r="AR66" i="1"/>
  <c r="AW66" i="1"/>
  <c r="AY66" i="1"/>
  <c r="AZ66" i="1" s="1"/>
  <c r="C67" i="1"/>
  <c r="I67" i="1"/>
  <c r="N67" i="1"/>
  <c r="S67" i="1"/>
  <c r="X67" i="1"/>
  <c r="AC67" i="1"/>
  <c r="AH67" i="1"/>
  <c r="AM67" i="1"/>
  <c r="AR67" i="1"/>
  <c r="AW67" i="1"/>
  <c r="AY67" i="1"/>
  <c r="AZ67" i="1" s="1"/>
  <c r="AX60" i="1" l="1"/>
  <c r="BA60" i="1" s="1"/>
  <c r="AX26" i="1"/>
  <c r="BA26" i="1" s="1"/>
  <c r="AX36" i="1"/>
  <c r="BA36" i="1" s="1"/>
  <c r="AX45" i="1"/>
  <c r="BA45" i="1" s="1"/>
  <c r="AX51" i="1"/>
  <c r="BA51" i="1" s="1"/>
  <c r="AX67" i="1"/>
  <c r="BA67" i="1" s="1"/>
  <c r="AX66" i="1"/>
  <c r="BA66" i="1" s="1"/>
  <c r="AX54" i="1"/>
  <c r="BA54" i="1" s="1"/>
  <c r="AX23" i="1"/>
  <c r="BA23" i="1" s="1"/>
  <c r="AX33" i="1"/>
  <c r="BA33" i="1" s="1"/>
  <c r="AX49" i="1"/>
  <c r="BA49" i="1" s="1"/>
  <c r="AX16" i="1"/>
  <c r="BA16" i="1" s="1"/>
  <c r="AX20" i="1"/>
  <c r="BA20" i="1" s="1"/>
  <c r="AX30" i="1"/>
  <c r="BA30" i="1" s="1"/>
  <c r="AX40" i="1"/>
  <c r="BA40" i="1" s="1"/>
  <c r="AX19" i="1"/>
  <c r="BA19" i="1" s="1"/>
  <c r="AX29" i="1"/>
  <c r="BA29" i="1" s="1"/>
  <c r="AX39" i="1"/>
  <c r="BA39" i="1" s="1"/>
  <c r="AX48" i="1"/>
  <c r="BA48" i="1" s="1"/>
  <c r="AX14" i="1"/>
  <c r="BA14" i="1" s="1"/>
  <c r="AX17" i="1"/>
  <c r="BA17" i="1" s="1"/>
  <c r="AX27" i="1"/>
  <c r="BA27" i="1" s="1"/>
  <c r="AX37" i="1"/>
  <c r="BA37" i="1" s="1"/>
  <c r="BA46" i="1"/>
  <c r="AX57" i="1"/>
  <c r="BA57" i="1" s="1"/>
  <c r="AX24" i="1"/>
  <c r="BA24" i="1" s="1"/>
  <c r="AX34" i="1"/>
  <c r="BA34" i="1" s="1"/>
  <c r="BA43" i="1"/>
  <c r="AX52" i="1"/>
  <c r="BA52" i="1" s="1"/>
  <c r="AX63" i="1"/>
  <c r="BA63" i="1" s="1"/>
  <c r="AX58" i="1"/>
  <c r="BA58" i="1" s="1"/>
  <c r="AX21" i="1"/>
  <c r="BA21" i="1" s="1"/>
  <c r="AX31" i="1"/>
  <c r="BA31" i="1" s="1"/>
  <c r="AX41" i="1"/>
  <c r="BA41" i="1" s="1"/>
  <c r="AX50" i="1"/>
  <c r="BA50" i="1" s="1"/>
  <c r="AX61" i="1"/>
  <c r="BA61" i="1" s="1"/>
  <c r="AX25" i="1"/>
  <c r="BA25" i="1" s="1"/>
  <c r="AX44" i="1"/>
  <c r="BA44" i="1" s="1"/>
  <c r="AX55" i="1"/>
  <c r="BA55" i="1" s="1"/>
  <c r="AX15" i="1"/>
  <c r="BA15" i="1" s="1"/>
  <c r="AX35" i="1"/>
  <c r="BA35" i="1" s="1"/>
  <c r="AX64" i="1"/>
  <c r="BA64" i="1" s="1"/>
  <c r="AX18" i="1"/>
  <c r="BA18" i="1" s="1"/>
  <c r="AX28" i="1"/>
  <c r="BA28" i="1" s="1"/>
  <c r="AX38" i="1"/>
  <c r="BA38" i="1" s="1"/>
  <c r="AX47" i="1"/>
  <c r="BA47" i="1" s="1"/>
  <c r="AX62" i="1"/>
  <c r="BA62" i="1" s="1"/>
  <c r="AX59" i="1"/>
  <c r="BA59" i="1" s="1"/>
  <c r="AX56" i="1"/>
  <c r="BA56" i="1" s="1"/>
  <c r="AY80" i="1"/>
  <c r="AZ80" i="1" s="1"/>
  <c r="AW80" i="1"/>
  <c r="AR80" i="1"/>
  <c r="AM80" i="1"/>
  <c r="AH80" i="1"/>
  <c r="AC80" i="1"/>
  <c r="X80" i="1"/>
  <c r="S80" i="1"/>
  <c r="N80" i="1"/>
  <c r="I80" i="1"/>
  <c r="C80" i="1"/>
  <c r="AY98" i="1"/>
  <c r="AZ98" i="1" s="1"/>
  <c r="AW98" i="1"/>
  <c r="AR98" i="1"/>
  <c r="AM98" i="1"/>
  <c r="AH98" i="1"/>
  <c r="AC98" i="1"/>
  <c r="X98" i="1"/>
  <c r="S98" i="1"/>
  <c r="N98" i="1"/>
  <c r="C98" i="1"/>
  <c r="AX80" i="1" l="1"/>
  <c r="BA80" i="1" s="1"/>
  <c r="AX98" i="1"/>
  <c r="BA98" i="1" s="1"/>
  <c r="AY136" i="1"/>
  <c r="AZ136" i="1" s="1"/>
  <c r="AW136" i="1"/>
  <c r="AR136" i="1"/>
  <c r="AM136" i="1"/>
  <c r="AH136" i="1"/>
  <c r="AC136" i="1"/>
  <c r="X136" i="1"/>
  <c r="S136" i="1"/>
  <c r="N136" i="1"/>
  <c r="I136" i="1"/>
  <c r="C136" i="1"/>
  <c r="AY135" i="1"/>
  <c r="AZ135" i="1" s="1"/>
  <c r="AW135" i="1"/>
  <c r="AR135" i="1"/>
  <c r="AM135" i="1"/>
  <c r="AH135" i="1"/>
  <c r="AC135" i="1"/>
  <c r="X135" i="1"/>
  <c r="S135" i="1"/>
  <c r="N135" i="1"/>
  <c r="I135" i="1"/>
  <c r="C135" i="1"/>
  <c r="AY133" i="1"/>
  <c r="AZ133" i="1" s="1"/>
  <c r="AW133" i="1"/>
  <c r="AR133" i="1"/>
  <c r="AM133" i="1"/>
  <c r="AH133" i="1"/>
  <c r="AC133" i="1"/>
  <c r="X133" i="1"/>
  <c r="S133" i="1"/>
  <c r="N133" i="1"/>
  <c r="I133" i="1"/>
  <c r="C133" i="1"/>
  <c r="AY132" i="1"/>
  <c r="AZ132" i="1" s="1"/>
  <c r="AW132" i="1"/>
  <c r="AR132" i="1"/>
  <c r="AM132" i="1"/>
  <c r="AH132" i="1"/>
  <c r="AC132" i="1"/>
  <c r="X132" i="1"/>
  <c r="S132" i="1"/>
  <c r="N132" i="1"/>
  <c r="I132" i="1"/>
  <c r="C132" i="1"/>
  <c r="AY131" i="1"/>
  <c r="AZ131" i="1" s="1"/>
  <c r="AW131" i="1"/>
  <c r="AR131" i="1"/>
  <c r="AM131" i="1"/>
  <c r="AH131" i="1"/>
  <c r="AC131" i="1"/>
  <c r="X131" i="1"/>
  <c r="S131" i="1"/>
  <c r="N131" i="1"/>
  <c r="I131" i="1"/>
  <c r="C131" i="1"/>
  <c r="AY130" i="1"/>
  <c r="AZ130" i="1" s="1"/>
  <c r="AW130" i="1"/>
  <c r="AR130" i="1"/>
  <c r="AM130" i="1"/>
  <c r="AH130" i="1"/>
  <c r="AC130" i="1"/>
  <c r="X130" i="1"/>
  <c r="S130" i="1"/>
  <c r="N130" i="1"/>
  <c r="I130" i="1"/>
  <c r="C130" i="1"/>
  <c r="AY129" i="1"/>
  <c r="AZ129" i="1" s="1"/>
  <c r="AW129" i="1"/>
  <c r="AR129" i="1"/>
  <c r="AM129" i="1"/>
  <c r="AH129" i="1"/>
  <c r="AC129" i="1"/>
  <c r="X129" i="1"/>
  <c r="S129" i="1"/>
  <c r="N129" i="1"/>
  <c r="I129" i="1"/>
  <c r="C129" i="1"/>
  <c r="AY128" i="1"/>
  <c r="AZ128" i="1" s="1"/>
  <c r="AW128" i="1"/>
  <c r="AR128" i="1"/>
  <c r="AM128" i="1"/>
  <c r="AH128" i="1"/>
  <c r="AC128" i="1"/>
  <c r="X128" i="1"/>
  <c r="S128" i="1"/>
  <c r="N128" i="1"/>
  <c r="I128" i="1"/>
  <c r="C128" i="1"/>
  <c r="AY127" i="1"/>
  <c r="AZ127" i="1" s="1"/>
  <c r="AW127" i="1"/>
  <c r="AR127" i="1"/>
  <c r="AM127" i="1"/>
  <c r="AH127" i="1"/>
  <c r="AC127" i="1"/>
  <c r="X127" i="1"/>
  <c r="S127" i="1"/>
  <c r="N127" i="1"/>
  <c r="I127" i="1"/>
  <c r="C127" i="1"/>
  <c r="AY125" i="1"/>
  <c r="AZ125" i="1" s="1"/>
  <c r="AW125" i="1"/>
  <c r="AR125" i="1"/>
  <c r="AM125" i="1"/>
  <c r="AH125" i="1"/>
  <c r="AC125" i="1"/>
  <c r="X125" i="1"/>
  <c r="S125" i="1"/>
  <c r="N125" i="1"/>
  <c r="I125" i="1"/>
  <c r="C125" i="1"/>
  <c r="AY124" i="1"/>
  <c r="AZ124" i="1" s="1"/>
  <c r="AW124" i="1"/>
  <c r="AR124" i="1"/>
  <c r="AM124" i="1"/>
  <c r="AH124" i="1"/>
  <c r="AC124" i="1"/>
  <c r="X124" i="1"/>
  <c r="S124" i="1"/>
  <c r="N124" i="1"/>
  <c r="I124" i="1"/>
  <c r="C124" i="1"/>
  <c r="AY123" i="1"/>
  <c r="AZ123" i="1" s="1"/>
  <c r="AW123" i="1"/>
  <c r="AR123" i="1"/>
  <c r="AM123" i="1"/>
  <c r="AH123" i="1"/>
  <c r="AC123" i="1"/>
  <c r="X123" i="1"/>
  <c r="S123" i="1"/>
  <c r="N123" i="1"/>
  <c r="I123" i="1"/>
  <c r="C123" i="1"/>
  <c r="AY122" i="1"/>
  <c r="AZ122" i="1" s="1"/>
  <c r="AW122" i="1"/>
  <c r="AR122" i="1"/>
  <c r="AM122" i="1"/>
  <c r="AH122" i="1"/>
  <c r="AC122" i="1"/>
  <c r="X122" i="1"/>
  <c r="S122" i="1"/>
  <c r="N122" i="1"/>
  <c r="I122" i="1"/>
  <c r="C122" i="1"/>
  <c r="AY121" i="1"/>
  <c r="AZ121" i="1" s="1"/>
  <c r="AW121" i="1"/>
  <c r="AR121" i="1"/>
  <c r="AM121" i="1"/>
  <c r="AH121" i="1"/>
  <c r="AC121" i="1"/>
  <c r="X121" i="1"/>
  <c r="S121" i="1"/>
  <c r="N121" i="1"/>
  <c r="I121" i="1"/>
  <c r="C121" i="1"/>
  <c r="AY119" i="1"/>
  <c r="AZ119" i="1" s="1"/>
  <c r="AW119" i="1"/>
  <c r="AR119" i="1"/>
  <c r="AM119" i="1"/>
  <c r="AH119" i="1"/>
  <c r="AC119" i="1"/>
  <c r="X119" i="1"/>
  <c r="S119" i="1"/>
  <c r="N119" i="1"/>
  <c r="I119" i="1"/>
  <c r="C119" i="1"/>
  <c r="AY118" i="1"/>
  <c r="AZ118" i="1" s="1"/>
  <c r="AW118" i="1"/>
  <c r="AR118" i="1"/>
  <c r="AM118" i="1"/>
  <c r="AH118" i="1"/>
  <c r="AC118" i="1"/>
  <c r="X118" i="1"/>
  <c r="S118" i="1"/>
  <c r="N118" i="1"/>
  <c r="I118" i="1"/>
  <c r="C118" i="1"/>
  <c r="AY117" i="1"/>
  <c r="AZ117" i="1" s="1"/>
  <c r="AW117" i="1"/>
  <c r="AR117" i="1"/>
  <c r="AM117" i="1"/>
  <c r="AH117" i="1"/>
  <c r="AC117" i="1"/>
  <c r="X117" i="1"/>
  <c r="S117" i="1"/>
  <c r="N117" i="1"/>
  <c r="I117" i="1"/>
  <c r="C117" i="1"/>
  <c r="AY116" i="1"/>
  <c r="AZ116" i="1" s="1"/>
  <c r="AW116" i="1"/>
  <c r="AR116" i="1"/>
  <c r="AM116" i="1"/>
  <c r="AH116" i="1"/>
  <c r="AC116" i="1"/>
  <c r="X116" i="1"/>
  <c r="S116" i="1"/>
  <c r="N116" i="1"/>
  <c r="I116" i="1"/>
  <c r="C116" i="1"/>
  <c r="AY115" i="1"/>
  <c r="AZ115" i="1" s="1"/>
  <c r="AW115" i="1"/>
  <c r="AR115" i="1"/>
  <c r="AM115" i="1"/>
  <c r="AH115" i="1"/>
  <c r="AC115" i="1"/>
  <c r="X115" i="1"/>
  <c r="S115" i="1"/>
  <c r="N115" i="1"/>
  <c r="I115" i="1"/>
  <c r="C115" i="1"/>
  <c r="AY114" i="1"/>
  <c r="AZ114" i="1" s="1"/>
  <c r="AW114" i="1"/>
  <c r="AR114" i="1"/>
  <c r="AM114" i="1"/>
  <c r="AH114" i="1"/>
  <c r="AC114" i="1"/>
  <c r="X114" i="1"/>
  <c r="S114" i="1"/>
  <c r="N114" i="1"/>
  <c r="I114" i="1"/>
  <c r="C114" i="1"/>
  <c r="AY113" i="1"/>
  <c r="AZ113" i="1" s="1"/>
  <c r="AW113" i="1"/>
  <c r="AR113" i="1"/>
  <c r="AM113" i="1"/>
  <c r="AH113" i="1"/>
  <c r="AC113" i="1"/>
  <c r="X113" i="1"/>
  <c r="S113" i="1"/>
  <c r="N113" i="1"/>
  <c r="I113" i="1"/>
  <c r="C113" i="1"/>
  <c r="AY112" i="1"/>
  <c r="AZ112" i="1" s="1"/>
  <c r="AW112" i="1"/>
  <c r="AR112" i="1"/>
  <c r="AM112" i="1"/>
  <c r="AH112" i="1"/>
  <c r="AC112" i="1"/>
  <c r="X112" i="1"/>
  <c r="S112" i="1"/>
  <c r="N112" i="1"/>
  <c r="I112" i="1"/>
  <c r="C112" i="1"/>
  <c r="AY111" i="1"/>
  <c r="AZ111" i="1" s="1"/>
  <c r="AW111" i="1"/>
  <c r="AR111" i="1"/>
  <c r="AM111" i="1"/>
  <c r="AH111" i="1"/>
  <c r="AC111" i="1"/>
  <c r="X111" i="1"/>
  <c r="S111" i="1"/>
  <c r="N111" i="1"/>
  <c r="I111" i="1"/>
  <c r="C111" i="1"/>
  <c r="AY110" i="1"/>
  <c r="AZ110" i="1" s="1"/>
  <c r="AW110" i="1"/>
  <c r="AR110" i="1"/>
  <c r="AM110" i="1"/>
  <c r="AH110" i="1"/>
  <c r="AC110" i="1"/>
  <c r="X110" i="1"/>
  <c r="S110" i="1"/>
  <c r="N110" i="1"/>
  <c r="I110" i="1"/>
  <c r="C110" i="1"/>
  <c r="AY109" i="1"/>
  <c r="AZ109" i="1" s="1"/>
  <c r="AW109" i="1"/>
  <c r="AR109" i="1"/>
  <c r="AM109" i="1"/>
  <c r="AH109" i="1"/>
  <c r="AC109" i="1"/>
  <c r="X109" i="1"/>
  <c r="S109" i="1"/>
  <c r="N109" i="1"/>
  <c r="I109" i="1"/>
  <c r="C109" i="1"/>
  <c r="AY108" i="1"/>
  <c r="AZ108" i="1" s="1"/>
  <c r="AW108" i="1"/>
  <c r="AR108" i="1"/>
  <c r="AM108" i="1"/>
  <c r="AH108" i="1"/>
  <c r="AC108" i="1"/>
  <c r="X108" i="1"/>
  <c r="S108" i="1"/>
  <c r="N108" i="1"/>
  <c r="I108" i="1"/>
  <c r="C108" i="1"/>
  <c r="AY106" i="1"/>
  <c r="AZ106" i="1" s="1"/>
  <c r="AW106" i="1"/>
  <c r="AR106" i="1"/>
  <c r="AM106" i="1"/>
  <c r="AH106" i="1"/>
  <c r="AC106" i="1"/>
  <c r="X106" i="1"/>
  <c r="S106" i="1"/>
  <c r="N106" i="1"/>
  <c r="I106" i="1"/>
  <c r="C106" i="1"/>
  <c r="AY105" i="1"/>
  <c r="AZ105" i="1" s="1"/>
  <c r="AW105" i="1"/>
  <c r="AR105" i="1"/>
  <c r="AM105" i="1"/>
  <c r="AH105" i="1"/>
  <c r="AC105" i="1"/>
  <c r="X105" i="1"/>
  <c r="S105" i="1"/>
  <c r="N105" i="1"/>
  <c r="I105" i="1"/>
  <c r="C105" i="1"/>
  <c r="AY104" i="1"/>
  <c r="AZ104" i="1" s="1"/>
  <c r="AW104" i="1"/>
  <c r="AR104" i="1"/>
  <c r="AM104" i="1"/>
  <c r="AH104" i="1"/>
  <c r="AC104" i="1"/>
  <c r="X104" i="1"/>
  <c r="S104" i="1"/>
  <c r="N104" i="1"/>
  <c r="I104" i="1"/>
  <c r="C104" i="1"/>
  <c r="AY103" i="1"/>
  <c r="AZ103" i="1" s="1"/>
  <c r="AW103" i="1"/>
  <c r="AR103" i="1"/>
  <c r="AM103" i="1"/>
  <c r="AH103" i="1"/>
  <c r="AC103" i="1"/>
  <c r="X103" i="1"/>
  <c r="S103" i="1"/>
  <c r="N103" i="1"/>
  <c r="I103" i="1"/>
  <c r="C103" i="1"/>
  <c r="AY102" i="1"/>
  <c r="AZ102" i="1" s="1"/>
  <c r="AW102" i="1"/>
  <c r="AR102" i="1"/>
  <c r="AM102" i="1"/>
  <c r="AH102" i="1"/>
  <c r="AC102" i="1"/>
  <c r="X102" i="1"/>
  <c r="S102" i="1"/>
  <c r="N102" i="1"/>
  <c r="I102" i="1"/>
  <c r="C102" i="1"/>
  <c r="AY100" i="1"/>
  <c r="AZ100" i="1" s="1"/>
  <c r="AW100" i="1"/>
  <c r="AR100" i="1"/>
  <c r="AM100" i="1"/>
  <c r="AH100" i="1"/>
  <c r="AC100" i="1"/>
  <c r="X100" i="1"/>
  <c r="S100" i="1"/>
  <c r="N100" i="1"/>
  <c r="I100" i="1"/>
  <c r="C100" i="1"/>
  <c r="AY99" i="1"/>
  <c r="AZ99" i="1" s="1"/>
  <c r="AW99" i="1"/>
  <c r="AR99" i="1"/>
  <c r="AM99" i="1"/>
  <c r="AH99" i="1"/>
  <c r="AC99" i="1"/>
  <c r="X99" i="1"/>
  <c r="S99" i="1"/>
  <c r="N99" i="1"/>
  <c r="I99" i="1"/>
  <c r="C99" i="1"/>
  <c r="AY97" i="1"/>
  <c r="AZ97" i="1" s="1"/>
  <c r="AW97" i="1"/>
  <c r="AR97" i="1"/>
  <c r="AM97" i="1"/>
  <c r="AH97" i="1"/>
  <c r="AC97" i="1"/>
  <c r="X97" i="1"/>
  <c r="S97" i="1"/>
  <c r="N97" i="1"/>
  <c r="C97" i="1"/>
  <c r="AY96" i="1"/>
  <c r="AZ96" i="1" s="1"/>
  <c r="AW96" i="1"/>
  <c r="AR96" i="1"/>
  <c r="AM96" i="1"/>
  <c r="AH96" i="1"/>
  <c r="AC96" i="1"/>
  <c r="X96" i="1"/>
  <c r="S96" i="1"/>
  <c r="N96" i="1"/>
  <c r="C96" i="1"/>
  <c r="AY95" i="1"/>
  <c r="AZ95" i="1" s="1"/>
  <c r="AW95" i="1"/>
  <c r="AR95" i="1"/>
  <c r="AM95" i="1"/>
  <c r="AH95" i="1"/>
  <c r="AC95" i="1"/>
  <c r="X95" i="1"/>
  <c r="S95" i="1"/>
  <c r="N95" i="1"/>
  <c r="C95" i="1"/>
  <c r="AY94" i="1"/>
  <c r="AZ94" i="1" s="1"/>
  <c r="AW94" i="1"/>
  <c r="AR94" i="1"/>
  <c r="AM94" i="1"/>
  <c r="AH94" i="1"/>
  <c r="AC94" i="1"/>
  <c r="X94" i="1"/>
  <c r="S94" i="1"/>
  <c r="N94" i="1"/>
  <c r="C94" i="1"/>
  <c r="AY93" i="1"/>
  <c r="AZ93" i="1" s="1"/>
  <c r="AW93" i="1"/>
  <c r="AR93" i="1"/>
  <c r="AM93" i="1"/>
  <c r="AH93" i="1"/>
  <c r="AC93" i="1"/>
  <c r="X93" i="1"/>
  <c r="S93" i="1"/>
  <c r="N93" i="1"/>
  <c r="C93" i="1"/>
  <c r="AY92" i="1"/>
  <c r="AZ92" i="1" s="1"/>
  <c r="AW92" i="1"/>
  <c r="AR92" i="1"/>
  <c r="AM92" i="1"/>
  <c r="AH92" i="1"/>
  <c r="AC92" i="1"/>
  <c r="X92" i="1"/>
  <c r="S92" i="1"/>
  <c r="N92" i="1"/>
  <c r="C92" i="1"/>
  <c r="AY91" i="1"/>
  <c r="AZ91" i="1" s="1"/>
  <c r="AW91" i="1"/>
  <c r="AR91" i="1"/>
  <c r="AM91" i="1"/>
  <c r="AH91" i="1"/>
  <c r="AC91" i="1"/>
  <c r="X91" i="1"/>
  <c r="S91" i="1"/>
  <c r="N91" i="1"/>
  <c r="C91" i="1"/>
  <c r="AY90" i="1"/>
  <c r="AZ90" i="1" s="1"/>
  <c r="AW90" i="1"/>
  <c r="AR90" i="1"/>
  <c r="AM90" i="1"/>
  <c r="AH90" i="1"/>
  <c r="AC90" i="1"/>
  <c r="X90" i="1"/>
  <c r="S90" i="1"/>
  <c r="N90" i="1"/>
  <c r="C90" i="1"/>
  <c r="AY89" i="1"/>
  <c r="AZ89" i="1" s="1"/>
  <c r="AW89" i="1"/>
  <c r="AR89" i="1"/>
  <c r="AM89" i="1"/>
  <c r="AH89" i="1"/>
  <c r="AC89" i="1"/>
  <c r="X89" i="1"/>
  <c r="S89" i="1"/>
  <c r="N89" i="1"/>
  <c r="C89" i="1"/>
  <c r="AY87" i="1"/>
  <c r="AZ87" i="1" s="1"/>
  <c r="AW87" i="1"/>
  <c r="AR87" i="1"/>
  <c r="AM87" i="1"/>
  <c r="AH87" i="1"/>
  <c r="AC87" i="1"/>
  <c r="X87" i="1"/>
  <c r="S87" i="1"/>
  <c r="N87" i="1"/>
  <c r="C87" i="1"/>
  <c r="AZ86" i="1"/>
  <c r="AW86" i="1"/>
  <c r="AR86" i="1"/>
  <c r="AM86" i="1"/>
  <c r="AH86" i="1"/>
  <c r="AC86" i="1"/>
  <c r="X86" i="1"/>
  <c r="S86" i="1"/>
  <c r="N86" i="1"/>
  <c r="C86" i="1"/>
  <c r="AY85" i="1"/>
  <c r="AZ85" i="1" s="1"/>
  <c r="AW85" i="1"/>
  <c r="AR85" i="1"/>
  <c r="AM85" i="1"/>
  <c r="AH85" i="1"/>
  <c r="AC85" i="1"/>
  <c r="X85" i="1"/>
  <c r="S85" i="1"/>
  <c r="N85" i="1"/>
  <c r="C85" i="1"/>
  <c r="AY84" i="1"/>
  <c r="AZ84" i="1" s="1"/>
  <c r="AW84" i="1"/>
  <c r="AR84" i="1"/>
  <c r="AM84" i="1"/>
  <c r="AH84" i="1"/>
  <c r="AC84" i="1"/>
  <c r="X84" i="1"/>
  <c r="S84" i="1"/>
  <c r="N84" i="1"/>
  <c r="C84" i="1"/>
  <c r="AY82" i="1"/>
  <c r="AZ82" i="1" s="1"/>
  <c r="AW82" i="1"/>
  <c r="AR82" i="1"/>
  <c r="AM82" i="1"/>
  <c r="AH82" i="1"/>
  <c r="AC82" i="1"/>
  <c r="X82" i="1"/>
  <c r="S82" i="1"/>
  <c r="N82" i="1"/>
  <c r="I82" i="1"/>
  <c r="C82" i="1"/>
  <c r="AY81" i="1"/>
  <c r="AZ81" i="1" s="1"/>
  <c r="AW81" i="1"/>
  <c r="AR81" i="1"/>
  <c r="AM81" i="1"/>
  <c r="AH81" i="1"/>
  <c r="AC81" i="1"/>
  <c r="X81" i="1"/>
  <c r="S81" i="1"/>
  <c r="N81" i="1"/>
  <c r="I81" i="1"/>
  <c r="C81" i="1"/>
  <c r="AY78" i="1"/>
  <c r="AZ78" i="1" s="1"/>
  <c r="AW78" i="1"/>
  <c r="AR78" i="1"/>
  <c r="AM78" i="1"/>
  <c r="AH78" i="1"/>
  <c r="AC78" i="1"/>
  <c r="X78" i="1"/>
  <c r="S78" i="1"/>
  <c r="N78" i="1"/>
  <c r="I78" i="1"/>
  <c r="C78" i="1"/>
  <c r="AY77" i="1"/>
  <c r="AZ77" i="1" s="1"/>
  <c r="AW77" i="1"/>
  <c r="AR77" i="1"/>
  <c r="AM77" i="1"/>
  <c r="AH77" i="1"/>
  <c r="AC77" i="1"/>
  <c r="X77" i="1"/>
  <c r="S77" i="1"/>
  <c r="N77" i="1"/>
  <c r="I77" i="1"/>
  <c r="C77" i="1"/>
  <c r="AY76" i="1"/>
  <c r="AZ76" i="1" s="1"/>
  <c r="AW76" i="1"/>
  <c r="AR76" i="1"/>
  <c r="AM76" i="1"/>
  <c r="AH76" i="1"/>
  <c r="AC76" i="1"/>
  <c r="X76" i="1"/>
  <c r="S76" i="1"/>
  <c r="N76" i="1"/>
  <c r="I76" i="1"/>
  <c r="C76" i="1"/>
  <c r="AY75" i="1"/>
  <c r="AZ75" i="1" s="1"/>
  <c r="AW75" i="1"/>
  <c r="AR75" i="1"/>
  <c r="AM75" i="1"/>
  <c r="AH75" i="1"/>
  <c r="AC75" i="1"/>
  <c r="X75" i="1"/>
  <c r="S75" i="1"/>
  <c r="N75" i="1"/>
  <c r="I75" i="1"/>
  <c r="C75" i="1"/>
  <c r="AY74" i="1"/>
  <c r="AZ74" i="1" s="1"/>
  <c r="AW74" i="1"/>
  <c r="AR74" i="1"/>
  <c r="AM74" i="1"/>
  <c r="AH74" i="1"/>
  <c r="AC74" i="1"/>
  <c r="X74" i="1"/>
  <c r="S74" i="1"/>
  <c r="N74" i="1"/>
  <c r="I74" i="1"/>
  <c r="C74" i="1"/>
  <c r="AY73" i="1"/>
  <c r="AZ73" i="1" s="1"/>
  <c r="AW73" i="1"/>
  <c r="AR73" i="1"/>
  <c r="AM73" i="1"/>
  <c r="AH73" i="1"/>
  <c r="AC73" i="1"/>
  <c r="X73" i="1"/>
  <c r="S73" i="1"/>
  <c r="N73" i="1"/>
  <c r="I73" i="1"/>
  <c r="C73" i="1"/>
  <c r="AY72" i="1"/>
  <c r="AZ72" i="1" s="1"/>
  <c r="AW72" i="1"/>
  <c r="AR72" i="1"/>
  <c r="AM72" i="1"/>
  <c r="AH72" i="1"/>
  <c r="AC72" i="1"/>
  <c r="X72" i="1"/>
  <c r="S72" i="1"/>
  <c r="N72" i="1"/>
  <c r="I72" i="1"/>
  <c r="C72" i="1"/>
  <c r="AY71" i="1"/>
  <c r="AZ71" i="1" s="1"/>
  <c r="AW71" i="1"/>
  <c r="AR71" i="1"/>
  <c r="AM71" i="1"/>
  <c r="AH71" i="1"/>
  <c r="AC71" i="1"/>
  <c r="X71" i="1"/>
  <c r="S71" i="1"/>
  <c r="N71" i="1"/>
  <c r="I71" i="1"/>
  <c r="C71" i="1"/>
  <c r="AY70" i="1"/>
  <c r="AZ70" i="1" s="1"/>
  <c r="AW70" i="1"/>
  <c r="AR70" i="1"/>
  <c r="AM70" i="1"/>
  <c r="AH70" i="1"/>
  <c r="AC70" i="1"/>
  <c r="X70" i="1"/>
  <c r="S70" i="1"/>
  <c r="N70" i="1"/>
  <c r="I70" i="1"/>
  <c r="C70" i="1"/>
  <c r="AY69" i="1"/>
  <c r="AZ69" i="1" s="1"/>
  <c r="AW69" i="1"/>
  <c r="AR69" i="1"/>
  <c r="AM69" i="1"/>
  <c r="AH69" i="1"/>
  <c r="AC69" i="1"/>
  <c r="X69" i="1"/>
  <c r="S69" i="1"/>
  <c r="N69" i="1"/>
  <c r="I69" i="1"/>
  <c r="C69" i="1"/>
  <c r="AX121" i="1" l="1"/>
  <c r="BA121" i="1" s="1"/>
  <c r="AX128" i="1"/>
  <c r="BA128" i="1" s="1"/>
  <c r="AX135" i="1"/>
  <c r="BA135" i="1" s="1"/>
  <c r="AX129" i="1"/>
  <c r="BA129" i="1" s="1"/>
  <c r="AX131" i="1"/>
  <c r="BA131" i="1" s="1"/>
  <c r="AX125" i="1"/>
  <c r="BA125" i="1" s="1"/>
  <c r="AX108" i="1"/>
  <c r="BA108" i="1" s="1"/>
  <c r="AX123" i="1"/>
  <c r="BA123" i="1" s="1"/>
  <c r="AX122" i="1"/>
  <c r="BA122" i="1" s="1"/>
  <c r="AX124" i="1"/>
  <c r="BA124" i="1" s="1"/>
  <c r="AX133" i="1"/>
  <c r="BA133" i="1" s="1"/>
  <c r="AX136" i="1"/>
  <c r="BA136" i="1" s="1"/>
  <c r="AX130" i="1"/>
  <c r="BA130" i="1" s="1"/>
  <c r="AX127" i="1"/>
  <c r="BA127" i="1" s="1"/>
  <c r="AX112" i="1"/>
  <c r="BA112" i="1" s="1"/>
  <c r="AX132" i="1"/>
  <c r="BA132" i="1" s="1"/>
  <c r="AX119" i="1"/>
  <c r="BA119" i="1" s="1"/>
  <c r="AX109" i="1"/>
  <c r="BA109" i="1" s="1"/>
  <c r="AX117" i="1"/>
  <c r="BA117" i="1" s="1"/>
  <c r="AX104" i="1"/>
  <c r="BA104" i="1" s="1"/>
  <c r="AX118" i="1"/>
  <c r="BA118" i="1" s="1"/>
  <c r="AX103" i="1"/>
  <c r="BA103" i="1" s="1"/>
  <c r="AX105" i="1"/>
  <c r="BA105" i="1" s="1"/>
  <c r="AX114" i="1"/>
  <c r="BA114" i="1" s="1"/>
  <c r="AX111" i="1"/>
  <c r="BA111" i="1" s="1"/>
  <c r="AX113" i="1"/>
  <c r="BA113" i="1" s="1"/>
  <c r="AX115" i="1"/>
  <c r="BA115" i="1" s="1"/>
  <c r="AX106" i="1"/>
  <c r="BA106" i="1" s="1"/>
  <c r="AX116" i="1"/>
  <c r="BA116" i="1" s="1"/>
  <c r="AX102" i="1"/>
  <c r="BA102" i="1" s="1"/>
  <c r="AX110" i="1"/>
  <c r="BA110" i="1" s="1"/>
  <c r="AX96" i="1"/>
  <c r="BA96" i="1" s="1"/>
  <c r="AX90" i="1"/>
  <c r="BA90" i="1" s="1"/>
  <c r="AX93" i="1"/>
  <c r="BA93" i="1" s="1"/>
  <c r="AX100" i="1"/>
  <c r="BA100" i="1" s="1"/>
  <c r="AX76" i="1"/>
  <c r="BA76" i="1" s="1"/>
  <c r="AX85" i="1"/>
  <c r="BA85" i="1" s="1"/>
  <c r="AX92" i="1"/>
  <c r="BA92" i="1" s="1"/>
  <c r="AX99" i="1"/>
  <c r="BA99" i="1" s="1"/>
  <c r="AX86" i="1"/>
  <c r="BA86" i="1" s="1"/>
  <c r="AX70" i="1"/>
  <c r="BA70" i="1" s="1"/>
  <c r="AX84" i="1"/>
  <c r="BA84" i="1" s="1"/>
  <c r="AX91" i="1"/>
  <c r="BA91" i="1" s="1"/>
  <c r="AX97" i="1"/>
  <c r="BA97" i="1" s="1"/>
  <c r="AX89" i="1"/>
  <c r="BA89" i="1" s="1"/>
  <c r="AX95" i="1"/>
  <c r="BA95" i="1" s="1"/>
  <c r="AX87" i="1"/>
  <c r="BA87" i="1" s="1"/>
  <c r="AX94" i="1"/>
  <c r="BA94" i="1" s="1"/>
  <c r="AX78" i="1"/>
  <c r="BA78" i="1" s="1"/>
  <c r="AX81" i="1"/>
  <c r="BA81" i="1" s="1"/>
  <c r="AX72" i="1"/>
  <c r="BA72" i="1" s="1"/>
  <c r="AX75" i="1"/>
  <c r="BA75" i="1" s="1"/>
  <c r="AX77" i="1"/>
  <c r="BA77" i="1" s="1"/>
  <c r="AX74" i="1"/>
  <c r="BA74" i="1" s="1"/>
  <c r="AX71" i="1"/>
  <c r="BA71" i="1" s="1"/>
  <c r="AX73" i="1"/>
  <c r="BA73" i="1" s="1"/>
  <c r="AX69" i="1"/>
  <c r="BA69" i="1" s="1"/>
  <c r="AX82" i="1"/>
  <c r="BA82" i="1" s="1"/>
  <c r="C156" i="1"/>
  <c r="C157" i="1"/>
  <c r="C160" i="1"/>
  <c r="C161" i="1"/>
  <c r="C162" i="1"/>
  <c r="C163" i="1"/>
  <c r="C164" i="1"/>
  <c r="C165" i="1"/>
  <c r="C166" i="1"/>
  <c r="C167" i="1"/>
  <c r="C168" i="1"/>
  <c r="C155" i="1"/>
  <c r="C140" i="1"/>
  <c r="C141" i="1"/>
  <c r="C144" i="1"/>
  <c r="C145" i="1"/>
  <c r="C146" i="1"/>
  <c r="C147" i="1"/>
  <c r="C148" i="1"/>
  <c r="C149" i="1"/>
  <c r="C150" i="1"/>
  <c r="C151" i="1"/>
  <c r="C152" i="1"/>
  <c r="C139" i="1"/>
  <c r="AY169" i="1" l="1"/>
  <c r="AZ169" i="1" s="1"/>
  <c r="AY168" i="1"/>
  <c r="AZ168" i="1" s="1"/>
  <c r="AY167" i="1"/>
  <c r="AZ167" i="1" s="1"/>
  <c r="AY166" i="1"/>
  <c r="AZ166" i="1" s="1"/>
  <c r="AY165" i="1"/>
  <c r="AZ165" i="1" s="1"/>
  <c r="AY164" i="1"/>
  <c r="AZ164" i="1" s="1"/>
  <c r="AY163" i="1"/>
  <c r="AZ163" i="1" s="1"/>
  <c r="AY162" i="1"/>
  <c r="AZ162" i="1" s="1"/>
  <c r="AY161" i="1"/>
  <c r="AZ161" i="1" s="1"/>
  <c r="AY160" i="1"/>
  <c r="AZ160" i="1" s="1"/>
  <c r="AY157" i="1"/>
  <c r="AZ157" i="1" s="1"/>
  <c r="AY156" i="1"/>
  <c r="AZ156" i="1" s="1"/>
  <c r="AY155" i="1"/>
  <c r="AZ155" i="1" s="1"/>
  <c r="AY153" i="1"/>
  <c r="AZ153" i="1" s="1"/>
  <c r="AY152" i="1"/>
  <c r="AZ152" i="1" s="1"/>
  <c r="AY151" i="1"/>
  <c r="AZ151" i="1" s="1"/>
  <c r="AY150" i="1"/>
  <c r="AZ150" i="1" s="1"/>
  <c r="AY149" i="1"/>
  <c r="AZ149" i="1" s="1"/>
  <c r="AY148" i="1"/>
  <c r="AZ148" i="1" s="1"/>
  <c r="AY147" i="1"/>
  <c r="AZ147" i="1" s="1"/>
  <c r="AY146" i="1"/>
  <c r="AZ146" i="1" s="1"/>
  <c r="AY145" i="1"/>
  <c r="AZ145" i="1" s="1"/>
  <c r="AY144" i="1"/>
  <c r="AZ144" i="1" s="1"/>
  <c r="AY141" i="1"/>
  <c r="AZ141" i="1" s="1"/>
  <c r="AY140" i="1"/>
  <c r="AZ140" i="1" s="1"/>
  <c r="AY139" i="1"/>
  <c r="AZ139" i="1" s="1"/>
  <c r="AW169" i="1" l="1"/>
  <c r="AR169" i="1"/>
  <c r="AM169" i="1"/>
  <c r="AH169" i="1"/>
  <c r="AC169" i="1"/>
  <c r="X169" i="1"/>
  <c r="S169" i="1"/>
  <c r="N169" i="1"/>
  <c r="I169" i="1"/>
  <c r="AW153" i="1"/>
  <c r="AR153" i="1"/>
  <c r="AM153" i="1"/>
  <c r="AH153" i="1"/>
  <c r="AC153" i="1"/>
  <c r="X153" i="1"/>
  <c r="S153" i="1"/>
  <c r="N153" i="1"/>
  <c r="I153" i="1"/>
  <c r="AW152" i="1"/>
  <c r="AR152" i="1"/>
  <c r="AM152" i="1"/>
  <c r="AH152" i="1"/>
  <c r="AC152" i="1"/>
  <c r="X152" i="1"/>
  <c r="S152" i="1"/>
  <c r="N152" i="1"/>
  <c r="I152" i="1"/>
  <c r="AW151" i="1"/>
  <c r="AR151" i="1"/>
  <c r="AM151" i="1"/>
  <c r="AH151" i="1"/>
  <c r="AC151" i="1"/>
  <c r="X151" i="1"/>
  <c r="S151" i="1"/>
  <c r="N151" i="1"/>
  <c r="I151" i="1"/>
  <c r="AW150" i="1"/>
  <c r="AR150" i="1"/>
  <c r="AM150" i="1"/>
  <c r="AH150" i="1"/>
  <c r="AC150" i="1"/>
  <c r="X150" i="1"/>
  <c r="S150" i="1"/>
  <c r="N150" i="1"/>
  <c r="I150" i="1"/>
  <c r="AW149" i="1"/>
  <c r="AR149" i="1"/>
  <c r="AM149" i="1"/>
  <c r="AH149" i="1"/>
  <c r="AC149" i="1"/>
  <c r="X149" i="1"/>
  <c r="S149" i="1"/>
  <c r="N149" i="1"/>
  <c r="I149" i="1"/>
  <c r="AW148" i="1"/>
  <c r="AR148" i="1"/>
  <c r="AM148" i="1"/>
  <c r="AH148" i="1"/>
  <c r="AC148" i="1"/>
  <c r="X148" i="1"/>
  <c r="S148" i="1"/>
  <c r="N148" i="1"/>
  <c r="I148" i="1"/>
  <c r="AW147" i="1"/>
  <c r="AR147" i="1"/>
  <c r="AM147" i="1"/>
  <c r="AH147" i="1"/>
  <c r="AC147" i="1"/>
  <c r="X147" i="1"/>
  <c r="S147" i="1"/>
  <c r="N147" i="1"/>
  <c r="I147" i="1"/>
  <c r="AW146" i="1"/>
  <c r="AR146" i="1"/>
  <c r="AM146" i="1"/>
  <c r="AH146" i="1"/>
  <c r="AC146" i="1"/>
  <c r="X146" i="1"/>
  <c r="S146" i="1"/>
  <c r="N146" i="1"/>
  <c r="I146" i="1"/>
  <c r="AW145" i="1"/>
  <c r="AR145" i="1"/>
  <c r="AM145" i="1"/>
  <c r="AH145" i="1"/>
  <c r="AC145" i="1"/>
  <c r="X145" i="1"/>
  <c r="S145" i="1"/>
  <c r="N145" i="1"/>
  <c r="I145" i="1"/>
  <c r="AW144" i="1"/>
  <c r="AR144" i="1"/>
  <c r="AM144" i="1"/>
  <c r="AH144" i="1"/>
  <c r="AC144" i="1"/>
  <c r="X144" i="1"/>
  <c r="S144" i="1"/>
  <c r="N144" i="1"/>
  <c r="I144" i="1"/>
  <c r="AW141" i="1"/>
  <c r="AR141" i="1"/>
  <c r="AM141" i="1"/>
  <c r="AH141" i="1"/>
  <c r="AC141" i="1"/>
  <c r="X141" i="1"/>
  <c r="S141" i="1"/>
  <c r="N141" i="1"/>
  <c r="I141" i="1"/>
  <c r="AW168" i="1"/>
  <c r="AR168" i="1"/>
  <c r="AM168" i="1"/>
  <c r="AH168" i="1"/>
  <c r="AC168" i="1"/>
  <c r="X168" i="1"/>
  <c r="S168" i="1"/>
  <c r="N168" i="1"/>
  <c r="I168" i="1"/>
  <c r="AW167" i="1"/>
  <c r="AR167" i="1"/>
  <c r="AM167" i="1"/>
  <c r="AH167" i="1"/>
  <c r="AC167" i="1"/>
  <c r="X167" i="1"/>
  <c r="S167" i="1"/>
  <c r="N167" i="1"/>
  <c r="I167" i="1"/>
  <c r="AW166" i="1"/>
  <c r="AR166" i="1"/>
  <c r="AM166" i="1"/>
  <c r="AH166" i="1"/>
  <c r="AC166" i="1"/>
  <c r="X166" i="1"/>
  <c r="S166" i="1"/>
  <c r="N166" i="1"/>
  <c r="I166" i="1"/>
  <c r="AW165" i="1"/>
  <c r="AR165" i="1"/>
  <c r="AM165" i="1"/>
  <c r="AH165" i="1"/>
  <c r="AC165" i="1"/>
  <c r="X165" i="1"/>
  <c r="S165" i="1"/>
  <c r="N165" i="1"/>
  <c r="I165" i="1"/>
  <c r="AW164" i="1"/>
  <c r="AR164" i="1"/>
  <c r="AM164" i="1"/>
  <c r="AH164" i="1"/>
  <c r="AC164" i="1"/>
  <c r="X164" i="1"/>
  <c r="S164" i="1"/>
  <c r="N164" i="1"/>
  <c r="I164" i="1"/>
  <c r="AW163" i="1"/>
  <c r="AR163" i="1"/>
  <c r="AM163" i="1"/>
  <c r="AH163" i="1"/>
  <c r="AC163" i="1"/>
  <c r="X163" i="1"/>
  <c r="S163" i="1"/>
  <c r="N163" i="1"/>
  <c r="I163" i="1"/>
  <c r="AW162" i="1"/>
  <c r="AR162" i="1"/>
  <c r="AM162" i="1"/>
  <c r="AH162" i="1"/>
  <c r="AC162" i="1"/>
  <c r="X162" i="1"/>
  <c r="S162" i="1"/>
  <c r="N162" i="1"/>
  <c r="I162" i="1"/>
  <c r="AW161" i="1"/>
  <c r="AR161" i="1"/>
  <c r="AM161" i="1"/>
  <c r="AH161" i="1"/>
  <c r="AC161" i="1"/>
  <c r="X161" i="1"/>
  <c r="S161" i="1"/>
  <c r="N161" i="1"/>
  <c r="I161" i="1"/>
  <c r="AW160" i="1"/>
  <c r="AR160" i="1"/>
  <c r="AM160" i="1"/>
  <c r="AC160" i="1"/>
  <c r="X160" i="1"/>
  <c r="S160" i="1"/>
  <c r="N160" i="1"/>
  <c r="I160" i="1"/>
  <c r="AW157" i="1"/>
  <c r="AR157" i="1"/>
  <c r="AM157" i="1"/>
  <c r="AH157" i="1"/>
  <c r="AC157" i="1"/>
  <c r="X157" i="1"/>
  <c r="S157" i="1"/>
  <c r="N157" i="1"/>
  <c r="I157" i="1"/>
  <c r="AW156" i="1"/>
  <c r="AR156" i="1"/>
  <c r="AM156" i="1"/>
  <c r="AH156" i="1"/>
  <c r="AC156" i="1"/>
  <c r="X156" i="1"/>
  <c r="S156" i="1"/>
  <c r="N156" i="1"/>
  <c r="I156" i="1"/>
  <c r="AW155" i="1"/>
  <c r="AR155" i="1"/>
  <c r="AM155" i="1"/>
  <c r="AH155" i="1"/>
  <c r="AC155" i="1"/>
  <c r="X155" i="1"/>
  <c r="S155" i="1"/>
  <c r="N155" i="1"/>
  <c r="I155" i="1"/>
  <c r="AW140" i="1"/>
  <c r="AR140" i="1"/>
  <c r="AM140" i="1"/>
  <c r="AH140" i="1"/>
  <c r="AC140" i="1"/>
  <c r="X140" i="1"/>
  <c r="S140" i="1"/>
  <c r="N140" i="1"/>
  <c r="I140" i="1"/>
  <c r="AW139" i="1"/>
  <c r="AR139" i="1"/>
  <c r="AM139" i="1"/>
  <c r="AH139" i="1"/>
  <c r="AC139" i="1"/>
  <c r="X139" i="1"/>
  <c r="S139" i="1"/>
  <c r="N139" i="1"/>
  <c r="I139" i="1"/>
  <c r="AX139" i="1" l="1"/>
  <c r="BA139" i="1" s="1"/>
  <c r="AX155" i="1"/>
  <c r="BA155" i="1" s="1"/>
  <c r="AX157" i="1"/>
  <c r="BA157" i="1" s="1"/>
  <c r="AX161" i="1"/>
  <c r="BA161" i="1" s="1"/>
  <c r="AX163" i="1"/>
  <c r="BA163" i="1" s="1"/>
  <c r="AX165" i="1"/>
  <c r="BA165" i="1" s="1"/>
  <c r="AX167" i="1"/>
  <c r="BA167" i="1" s="1"/>
  <c r="AX141" i="1"/>
  <c r="BA141" i="1" s="1"/>
  <c r="AX145" i="1"/>
  <c r="BA145" i="1" s="1"/>
  <c r="AX147" i="1"/>
  <c r="BA147" i="1" s="1"/>
  <c r="AX149" i="1"/>
  <c r="BA149" i="1" s="1"/>
  <c r="AX151" i="1"/>
  <c r="BA151" i="1" s="1"/>
  <c r="AX153" i="1"/>
  <c r="BA153" i="1" s="1"/>
  <c r="AX140" i="1"/>
  <c r="BA140" i="1" s="1"/>
  <c r="AX156" i="1"/>
  <c r="BA156" i="1" s="1"/>
  <c r="AX160" i="1"/>
  <c r="BA160" i="1" s="1"/>
  <c r="AX162" i="1"/>
  <c r="BA162" i="1" s="1"/>
  <c r="AX164" i="1"/>
  <c r="BA164" i="1" s="1"/>
  <c r="AX166" i="1"/>
  <c r="BA166" i="1" s="1"/>
  <c r="AX168" i="1"/>
  <c r="BA168" i="1" s="1"/>
  <c r="AX144" i="1"/>
  <c r="BA144" i="1" s="1"/>
  <c r="AX146" i="1"/>
  <c r="BA146" i="1" s="1"/>
  <c r="AX148" i="1"/>
  <c r="BA148" i="1" s="1"/>
  <c r="AX150" i="1"/>
  <c r="BA150" i="1" s="1"/>
  <c r="AX152" i="1"/>
  <c r="BA152" i="1" s="1"/>
  <c r="AX169" i="1"/>
  <c r="BA169" i="1" s="1"/>
</calcChain>
</file>

<file path=xl/sharedStrings.xml><?xml version="1.0" encoding="utf-8"?>
<sst xmlns="http://schemas.openxmlformats.org/spreadsheetml/2006/main" count="367" uniqueCount="76">
  <si>
    <t>График проведения оценочных процедур в образовательной организации</t>
  </si>
  <si>
    <t>Период проведения оценочных процедур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</si>
  <si>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</si>
  <si>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</si>
  <si>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</si>
  <si>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</si>
  <si>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</si>
  <si>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</si>
  <si>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</si>
  <si>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</si>
  <si>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</si>
  <si>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Учебный предмет</t>
  </si>
  <si>
    <t>Класс</t>
  </si>
  <si>
    <t>1 неделя</t>
  </si>
  <si>
    <t>2 неделя</t>
  </si>
  <si>
    <t>3 неделя</t>
  </si>
  <si>
    <t>4 неделя</t>
  </si>
  <si>
    <t>Всего</t>
  </si>
  <si>
    <t>Русский язык</t>
  </si>
  <si>
    <t>Литературное чтение</t>
  </si>
  <si>
    <t>Иностранный язык</t>
  </si>
  <si>
    <t>Математика</t>
  </si>
  <si>
    <t>Окружающий мир</t>
  </si>
  <si>
    <t>Изобразительное искусство</t>
  </si>
  <si>
    <t>Физическая культура</t>
  </si>
  <si>
    <t>Начальное общее образование</t>
  </si>
  <si>
    <t>Основное общее образование</t>
  </si>
  <si>
    <t>Литература</t>
  </si>
  <si>
    <t>История</t>
  </si>
  <si>
    <t>Обществознание</t>
  </si>
  <si>
    <t>География</t>
  </si>
  <si>
    <t>Физика</t>
  </si>
  <si>
    <t>Биология</t>
  </si>
  <si>
    <t>Химия</t>
  </si>
  <si>
    <t>10 класс</t>
  </si>
  <si>
    <t xml:space="preserve">Музыка </t>
  </si>
  <si>
    <t xml:space="preserve">Основы православной культуры и светской этики </t>
  </si>
  <si>
    <t xml:space="preserve">География </t>
  </si>
  <si>
    <t xml:space="preserve">Биология </t>
  </si>
  <si>
    <t xml:space="preserve">Основы духовно-нравственной культуры народов России </t>
  </si>
  <si>
    <t>Алгебра</t>
  </si>
  <si>
    <t xml:space="preserve">Геометрия </t>
  </si>
  <si>
    <t>11 класс</t>
  </si>
  <si>
    <t>Условные обозначения:</t>
  </si>
  <si>
    <t>Региональный уровень</t>
  </si>
  <si>
    <t>Федеральный уровень</t>
  </si>
  <si>
    <t>Уровень образовательной организации</t>
  </si>
  <si>
    <t>ГОД</t>
  </si>
  <si>
    <t>норма часов в неделю</t>
  </si>
  <si>
    <t xml:space="preserve"> - указывать кол-во часов, отведенных на проведение оценочной процедуры регионального уровня</t>
  </si>
  <si>
    <t xml:space="preserve"> - указывать кол-во часов, отведенных на проведение оценочной процедуры федерального уровня</t>
  </si>
  <si>
    <t xml:space="preserve"> - указывать кол-во часов, отведенных на проведение оценочной процедуры уровня образовательной оргнизации</t>
  </si>
  <si>
    <t>кол-во часов в год</t>
  </si>
  <si>
    <t>кол-во времени, затраченное на ОП, час.</t>
  </si>
  <si>
    <t xml:space="preserve">кол-во ОП, ед.               </t>
  </si>
  <si>
    <t>Среднее общее образование</t>
  </si>
  <si>
    <t xml:space="preserve">          </t>
  </si>
  <si>
    <t>9 класс</t>
  </si>
  <si>
    <t>9  класс</t>
  </si>
  <si>
    <t>8 класс</t>
  </si>
  <si>
    <t>1 класс</t>
  </si>
  <si>
    <t>2 класс</t>
  </si>
  <si>
    <t>3 класс</t>
  </si>
  <si>
    <t>4 класс</t>
  </si>
  <si>
    <t>5 класс</t>
  </si>
  <si>
    <t>6 класс</t>
  </si>
  <si>
    <t>7 класс</t>
  </si>
  <si>
    <t>Приложение к Приказу №218 от 02.09.2024</t>
  </si>
  <si>
    <t>Труд</t>
  </si>
  <si>
    <t>ОБЗР</t>
  </si>
  <si>
    <t>Вероятность и статистика</t>
  </si>
  <si>
    <t>Информатика</t>
  </si>
  <si>
    <t>Геометрия</t>
  </si>
  <si>
    <t>10класс</t>
  </si>
  <si>
    <t>Средний объем учебного времени, затрачиваемого на проведение оценочных процедур (на основании единого графика), в общем объеме учебного времени, отводимого на изучение учебного предмета, в 2024/2025 учебном году,  %</t>
  </si>
  <si>
    <t>Среднее количество оценочных процедур в одной параллели классов по одному учебному предмету в неделю (на основании единого графика) в 2024/2025 учебном году, ед.  (36 недель)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</si>
</sst>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4" fillId="0" borderId="0" xfId="0" applyFont="1"/>
    <xf numFmtId="0" fontId="4" fillId="0" borderId="1" xfId="0" applyFont="1" applyBorder="1"/>
    <xf numFmtId="0" fontId="2" fillId="0" borderId="15" xfId="0" applyFont="1" applyBorder="1" applyAlignment="1" applyProtection="1">
      <alignment horizontal="center" vertical="center" textRotation="90" wrapText="1"/>
    </xf>
    <xf numFmtId="0" fontId="2" fillId="0" borderId="16" xfId="0" applyFont="1" applyBorder="1" applyAlignment="1" applyProtection="1">
      <alignment horizontal="center" vertical="center" textRotation="90" wrapText="1"/>
    </xf>
    <xf numFmtId="0" fontId="2" fillId="0" borderId="17" xfId="0" applyFont="1" applyBorder="1" applyAlignment="1" applyProtection="1">
      <alignment horizontal="center" vertical="center" textRotation="90" wrapText="1"/>
      <protection hidden="1"/>
    </xf>
    <xf numFmtId="0" fontId="3" fillId="0" borderId="15" xfId="0" applyFont="1" applyBorder="1" applyAlignment="1" applyProtection="1">
      <alignment horizontal="center" vertical="center" textRotation="90" wrapText="1"/>
    </xf>
    <xf numFmtId="0" fontId="3" fillId="0" borderId="16" xfId="0" applyFont="1" applyBorder="1" applyAlignment="1" applyProtection="1">
      <alignment horizontal="center" vertical="center" textRotation="90" wrapText="1"/>
    </xf>
    <xf numFmtId="0" fontId="3" fillId="0" borderId="17" xfId="0" applyFont="1" applyBorder="1" applyAlignment="1" applyProtection="1">
      <alignment horizontal="center" vertical="center" textRotation="90" wrapText="1"/>
      <protection hidden="1"/>
    </xf>
    <xf numFmtId="0" fontId="2" fillId="0" borderId="22" xfId="0" applyFont="1" applyBorder="1" applyAlignment="1" applyProtection="1">
      <alignment horizontal="center" vertical="center"/>
      <protection hidden="1"/>
    </xf>
    <xf numFmtId="0" fontId="4" fillId="0" borderId="7" xfId="0" applyFont="1" applyBorder="1"/>
    <xf numFmtId="0" fontId="4" fillId="0" borderId="6" xfId="0" applyFont="1" applyBorder="1"/>
    <xf numFmtId="0" fontId="4" fillId="0" borderId="1" xfId="0" applyFont="1" applyFill="1" applyBorder="1"/>
    <xf numFmtId="0" fontId="7" fillId="0" borderId="0" xfId="0" applyFont="1"/>
    <xf numFmtId="0" fontId="4" fillId="0" borderId="8" xfId="0" applyFont="1" applyBorder="1"/>
    <xf numFmtId="0" fontId="4" fillId="0" borderId="2" xfId="0" applyFont="1" applyBorder="1"/>
    <xf numFmtId="0" fontId="4" fillId="0" borderId="9" xfId="0" applyFont="1" applyBorder="1"/>
    <xf numFmtId="0" fontId="4" fillId="0" borderId="23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4" fillId="0" borderId="28" xfId="0" applyFont="1" applyBorder="1"/>
    <xf numFmtId="0" fontId="4" fillId="0" borderId="4" xfId="0" applyFont="1" applyBorder="1"/>
    <xf numFmtId="0" fontId="4" fillId="0" borderId="11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31" xfId="0" applyFont="1" applyBorder="1"/>
    <xf numFmtId="0" fontId="4" fillId="0" borderId="3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5" xfId="0" applyFont="1" applyBorder="1"/>
    <xf numFmtId="0" fontId="4" fillId="0" borderId="33" xfId="0" applyFont="1" applyBorder="1"/>
    <xf numFmtId="0" fontId="4" fillId="0" borderId="3" xfId="0" applyFont="1" applyBorder="1"/>
    <xf numFmtId="0" fontId="4" fillId="0" borderId="34" xfId="0" applyFont="1" applyBorder="1"/>
    <xf numFmtId="0" fontId="4" fillId="0" borderId="12" xfId="0" applyFont="1" applyBorder="1"/>
    <xf numFmtId="0" fontId="4" fillId="0" borderId="36" xfId="0" applyFont="1" applyBorder="1"/>
    <xf numFmtId="0" fontId="4" fillId="0" borderId="31" xfId="0" applyFont="1" applyFill="1" applyBorder="1"/>
    <xf numFmtId="0" fontId="4" fillId="0" borderId="37" xfId="0" applyFont="1" applyBorder="1"/>
    <xf numFmtId="0" fontId="4" fillId="0" borderId="38" xfId="0" applyFont="1" applyBorder="1"/>
    <xf numFmtId="0" fontId="8" fillId="0" borderId="24" xfId="0" applyFont="1" applyBorder="1"/>
    <xf numFmtId="0" fontId="8" fillId="0" borderId="2" xfId="0" applyFont="1" applyBorder="1"/>
    <xf numFmtId="0" fontId="8" fillId="0" borderId="0" xfId="0" applyFont="1"/>
    <xf numFmtId="0" fontId="4" fillId="0" borderId="41" xfId="0" applyFont="1" applyBorder="1"/>
    <xf numFmtId="0" fontId="4" fillId="0" borderId="31" xfId="0" applyFont="1" applyBorder="1" applyAlignment="1">
      <alignment wrapText="1"/>
    </xf>
    <xf numFmtId="0" fontId="4" fillId="0" borderId="29" xfId="0" applyFont="1" applyBorder="1" applyAlignment="1">
      <alignment wrapText="1"/>
    </xf>
    <xf numFmtId="0" fontId="8" fillId="0" borderId="27" xfId="0" applyFont="1" applyBorder="1"/>
    <xf numFmtId="0" fontId="8" fillId="0" borderId="23" xfId="0" applyFont="1" applyBorder="1"/>
    <xf numFmtId="0" fontId="4" fillId="0" borderId="0" xfId="0" applyFont="1" applyAlignment="1">
      <alignment horizontal="center"/>
    </xf>
    <xf numFmtId="0" fontId="4" fillId="3" borderId="0" xfId="0" applyFont="1" applyFill="1"/>
    <xf numFmtId="0" fontId="4" fillId="4" borderId="0" xfId="0" applyFont="1" applyFill="1"/>
    <xf numFmtId="0" fontId="10" fillId="0" borderId="0" xfId="0" applyFont="1" applyAlignment="1">
      <alignment wrapText="1"/>
    </xf>
    <xf numFmtId="0" fontId="10" fillId="0" borderId="0" xfId="0" applyFont="1"/>
    <xf numFmtId="0" fontId="2" fillId="0" borderId="42" xfId="0" applyFont="1" applyBorder="1" applyAlignment="1" applyProtection="1">
      <alignment horizontal="center" vertical="center" textRotation="90" wrapText="1"/>
      <protection hidden="1"/>
    </xf>
    <xf numFmtId="0" fontId="4" fillId="0" borderId="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4" fillId="0" borderId="13" xfId="0" applyFont="1" applyFill="1" applyBorder="1"/>
    <xf numFmtId="0" fontId="4" fillId="0" borderId="4" xfId="0" applyFont="1" applyFill="1" applyBorder="1"/>
    <xf numFmtId="0" fontId="2" fillId="0" borderId="39" xfId="0" applyFont="1" applyBorder="1" applyAlignment="1" applyProtection="1">
      <alignment horizontal="center" vertical="center"/>
      <protection hidden="1"/>
    </xf>
    <xf numFmtId="0" fontId="2" fillId="0" borderId="4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horizontal="center" vertical="center" textRotation="90" wrapText="1"/>
    </xf>
    <xf numFmtId="0" fontId="2" fillId="0" borderId="0" xfId="0" applyFont="1" applyBorder="1" applyAlignment="1" applyProtection="1">
      <alignment horizontal="center" vertical="center" textRotation="90" wrapText="1"/>
      <protection hidden="1"/>
    </xf>
    <xf numFmtId="0" fontId="3" fillId="0" borderId="0" xfId="0" applyFont="1" applyBorder="1" applyAlignment="1" applyProtection="1">
      <alignment horizontal="center" vertical="center" textRotation="90" wrapText="1"/>
    </xf>
    <xf numFmtId="0" fontId="3" fillId="0" borderId="0" xfId="0" applyFont="1" applyBorder="1" applyAlignment="1" applyProtection="1">
      <alignment horizontal="center" vertical="center" textRotation="90" wrapText="1"/>
      <protection hidden="1"/>
    </xf>
    <xf numFmtId="0" fontId="5" fillId="2" borderId="0" xfId="0" applyFont="1" applyFill="1" applyBorder="1" applyAlignment="1" applyProtection="1">
      <alignment horizontal="left" vertical="center"/>
      <protection hidden="1"/>
    </xf>
    <xf numFmtId="0" fontId="2" fillId="0" borderId="10" xfId="0" applyFont="1" applyBorder="1" applyAlignment="1" applyProtection="1">
      <alignment horizontal="center" vertical="center" textRotation="90" wrapText="1"/>
      <protection hidden="1"/>
    </xf>
    <xf numFmtId="0" fontId="11" fillId="0" borderId="0" xfId="0" applyFont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4" fillId="5" borderId="1" xfId="0" applyFont="1" applyFill="1" applyBorder="1"/>
    <xf numFmtId="0" fontId="4" fillId="0" borderId="9" xfId="0" applyFont="1" applyFill="1" applyBorder="1"/>
    <xf numFmtId="0" fontId="4" fillId="0" borderId="34" xfId="0" applyFont="1" applyFill="1" applyBorder="1"/>
    <xf numFmtId="0" fontId="4" fillId="5" borderId="13" xfId="0" applyFont="1" applyFill="1" applyBorder="1"/>
    <xf numFmtId="0" fontId="4" fillId="5" borderId="4" xfId="0" applyFont="1" applyFill="1" applyBorder="1"/>
    <xf numFmtId="0" fontId="4" fillId="4" borderId="1" xfId="0" applyFont="1" applyFill="1" applyBorder="1"/>
    <xf numFmtId="0" fontId="11" fillId="2" borderId="48" xfId="0" applyFont="1" applyFill="1" applyBorder="1"/>
    <xf numFmtId="0" fontId="11" fillId="2" borderId="49" xfId="0" applyFont="1" applyFill="1" applyBorder="1"/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11" fillId="2" borderId="0" xfId="0" applyFont="1" applyFill="1"/>
    <xf numFmtId="0" fontId="5" fillId="2" borderId="22" xfId="0" applyFont="1" applyFill="1" applyBorder="1" applyAlignment="1" applyProtection="1">
      <alignment horizontal="left" vertical="center"/>
      <protection hidden="1"/>
    </xf>
    <xf numFmtId="0" fontId="4" fillId="4" borderId="28" xfId="0" applyFont="1" applyFill="1" applyBorder="1"/>
    <xf numFmtId="0" fontId="4" fillId="0" borderId="53" xfId="0" applyFont="1" applyBorder="1"/>
    <xf numFmtId="0" fontId="5" fillId="2" borderId="22" xfId="0" applyFont="1" applyFill="1" applyBorder="1" applyAlignment="1" applyProtection="1">
      <alignment horizontal="left" vertical="center"/>
      <protection hidden="1"/>
    </xf>
    <xf numFmtId="0" fontId="4" fillId="0" borderId="45" xfId="0" applyFont="1" applyBorder="1"/>
    <xf numFmtId="0" fontId="4" fillId="0" borderId="18" xfId="0" applyFont="1" applyBorder="1"/>
    <xf numFmtId="0" fontId="4" fillId="0" borderId="20" xfId="0" applyFont="1" applyBorder="1"/>
    <xf numFmtId="0" fontId="4" fillId="0" borderId="20" xfId="0" applyFont="1" applyBorder="1" applyAlignment="1">
      <alignment horizontal="center"/>
    </xf>
    <xf numFmtId="0" fontId="4" fillId="0" borderId="20" xfId="0" applyFont="1" applyFill="1" applyBorder="1"/>
    <xf numFmtId="0" fontId="11" fillId="0" borderId="20" xfId="0" applyFont="1" applyBorder="1" applyAlignment="1">
      <alignment horizontal="center"/>
    </xf>
    <xf numFmtId="0" fontId="4" fillId="0" borderId="44" xfId="0" applyFont="1" applyBorder="1"/>
    <xf numFmtId="0" fontId="4" fillId="0" borderId="54" xfId="0" applyFont="1" applyBorder="1"/>
    <xf numFmtId="0" fontId="4" fillId="0" borderId="55" xfId="0" applyFont="1" applyBorder="1"/>
    <xf numFmtId="0" fontId="4" fillId="0" borderId="56" xfId="0" applyFont="1" applyBorder="1"/>
    <xf numFmtId="0" fontId="4" fillId="0" borderId="7" xfId="0" applyFont="1" applyFill="1" applyBorder="1"/>
    <xf numFmtId="0" fontId="11" fillId="0" borderId="24" xfId="0" applyFont="1" applyBorder="1" applyAlignment="1">
      <alignment horizontal="center"/>
    </xf>
    <xf numFmtId="0" fontId="4" fillId="0" borderId="22" xfId="0" applyFont="1" applyBorder="1"/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1" xfId="0" applyFont="1" applyBorder="1"/>
    <xf numFmtId="0" fontId="4" fillId="0" borderId="57" xfId="0" applyFont="1" applyBorder="1"/>
    <xf numFmtId="0" fontId="4" fillId="5" borderId="20" xfId="0" applyFont="1" applyFill="1" applyBorder="1"/>
    <xf numFmtId="0" fontId="4" fillId="5" borderId="57" xfId="0" applyFont="1" applyFill="1" applyBorder="1"/>
    <xf numFmtId="0" fontId="4" fillId="0" borderId="19" xfId="0" applyFont="1" applyBorder="1"/>
    <xf numFmtId="0" fontId="11" fillId="0" borderId="10" xfId="0" applyFont="1" applyBorder="1" applyAlignment="1">
      <alignment horizontal="center"/>
    </xf>
    <xf numFmtId="0" fontId="4" fillId="4" borderId="9" xfId="0" applyFont="1" applyFill="1" applyBorder="1"/>
    <xf numFmtId="0" fontId="9" fillId="0" borderId="0" xfId="0" applyFont="1" applyAlignment="1" applyProtection="1">
      <alignment vertical="center" wrapText="1"/>
      <protection hidden="1"/>
    </xf>
    <xf numFmtId="0" fontId="4" fillId="6" borderId="1" xfId="0" applyFont="1" applyFill="1" applyBorder="1"/>
    <xf numFmtId="0" fontId="4" fillId="6" borderId="0" xfId="0" applyFont="1" applyFill="1"/>
    <xf numFmtId="0" fontId="4" fillId="6" borderId="34" xfId="0" applyFont="1" applyFill="1" applyBorder="1"/>
    <xf numFmtId="0" fontId="4" fillId="6" borderId="4" xfId="0" applyFont="1" applyFill="1" applyBorder="1"/>
    <xf numFmtId="0" fontId="4" fillId="6" borderId="9" xfId="0" applyFont="1" applyFill="1" applyBorder="1"/>
    <xf numFmtId="0" fontId="4" fillId="6" borderId="13" xfId="0" applyFont="1" applyFill="1" applyBorder="1"/>
    <xf numFmtId="0" fontId="4" fillId="4" borderId="4" xfId="0" applyFont="1" applyFill="1" applyBorder="1"/>
    <xf numFmtId="0" fontId="4" fillId="0" borderId="28" xfId="0" applyFont="1" applyFill="1" applyBorder="1"/>
    <xf numFmtId="0" fontId="4" fillId="6" borderId="26" xfId="0" applyFont="1" applyFill="1" applyBorder="1"/>
    <xf numFmtId="0" fontId="4" fillId="0" borderId="0" xfId="0" applyFont="1" applyFill="1"/>
    <xf numFmtId="0" fontId="4" fillId="6" borderId="7" xfId="0" applyFont="1" applyFill="1" applyBorder="1"/>
    <xf numFmtId="0" fontId="4" fillId="0" borderId="56" xfId="0" applyFont="1" applyFill="1" applyBorder="1"/>
    <xf numFmtId="0" fontId="4" fillId="6" borderId="47" xfId="0" applyFont="1" applyFill="1" applyBorder="1"/>
    <xf numFmtId="0" fontId="4" fillId="0" borderId="3" xfId="0" applyFont="1" applyFill="1" applyBorder="1"/>
    <xf numFmtId="0" fontId="4" fillId="0" borderId="47" xfId="0" applyFont="1" applyFill="1" applyBorder="1"/>
    <xf numFmtId="0" fontId="4" fillId="7" borderId="1" xfId="0" applyFont="1" applyFill="1" applyBorder="1"/>
    <xf numFmtId="0" fontId="4" fillId="6" borderId="28" xfId="0" applyFont="1" applyFill="1" applyBorder="1"/>
    <xf numFmtId="0" fontId="4" fillId="7" borderId="4" xfId="0" applyFont="1" applyFill="1" applyBorder="1"/>
    <xf numFmtId="0" fontId="4" fillId="0" borderId="11" xfId="0" applyFont="1" applyFill="1" applyBorder="1"/>
    <xf numFmtId="0" fontId="4" fillId="0" borderId="30" xfId="0" applyFont="1" applyFill="1" applyBorder="1"/>
    <xf numFmtId="0" fontId="4" fillId="7" borderId="9" xfId="0" applyFont="1" applyFill="1" applyBorder="1"/>
    <xf numFmtId="0" fontId="4" fillId="0" borderId="32" xfId="0" applyFont="1" applyFill="1" applyBorder="1"/>
    <xf numFmtId="0" fontId="5" fillId="2" borderId="22" xfId="0" applyFont="1" applyFill="1" applyBorder="1" applyAlignment="1" applyProtection="1">
      <alignment horizontal="left" vertical="center"/>
      <protection hidden="1"/>
    </xf>
    <xf numFmtId="0" fontId="5" fillId="2" borderId="48" xfId="0" applyFont="1" applyFill="1" applyBorder="1" applyAlignment="1" applyProtection="1">
      <alignment horizontal="left" vertical="center"/>
      <protection hidden="1"/>
    </xf>
    <xf numFmtId="0" fontId="5" fillId="2" borderId="49" xfId="0" applyFont="1" applyFill="1" applyBorder="1" applyAlignment="1" applyProtection="1">
      <alignment horizontal="left" vertical="center"/>
      <protection hidden="1"/>
    </xf>
    <xf numFmtId="0" fontId="5" fillId="2" borderId="31" xfId="0" applyFont="1" applyFill="1" applyBorder="1" applyAlignment="1" applyProtection="1">
      <alignment horizontal="left" vertical="center"/>
      <protection hidden="1"/>
    </xf>
    <xf numFmtId="0" fontId="5" fillId="2" borderId="35" xfId="0" applyFont="1" applyFill="1" applyBorder="1" applyAlignment="1" applyProtection="1">
      <alignment horizontal="left" vertical="center"/>
      <protection hidden="1"/>
    </xf>
    <xf numFmtId="0" fontId="5" fillId="2" borderId="32" xfId="0" applyFont="1" applyFill="1" applyBorder="1" applyAlignment="1" applyProtection="1">
      <alignment horizontal="left" vertical="center"/>
      <protection hidden="1"/>
    </xf>
    <xf numFmtId="0" fontId="6" fillId="0" borderId="18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  <protection hidden="1"/>
    </xf>
    <xf numFmtId="0" fontId="1" fillId="0" borderId="19" xfId="0" applyFont="1" applyBorder="1" applyAlignment="1" applyProtection="1">
      <alignment horizontal="center" vertical="center"/>
      <protection hidden="1"/>
    </xf>
    <xf numFmtId="0" fontId="5" fillId="2" borderId="39" xfId="0" applyFont="1" applyFill="1" applyBorder="1" applyAlignment="1" applyProtection="1">
      <alignment horizontal="left" vertical="center"/>
      <protection hidden="1"/>
    </xf>
    <xf numFmtId="0" fontId="5" fillId="2" borderId="40" xfId="0" applyFont="1" applyFill="1" applyBorder="1" applyAlignment="1" applyProtection="1">
      <alignment horizontal="left" vertical="center"/>
      <protection hidden="1"/>
    </xf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2" fillId="0" borderId="45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2" fillId="0" borderId="45" xfId="0" applyFont="1" applyBorder="1" applyAlignment="1" applyProtection="1">
      <alignment horizontal="center" vertical="center" wrapText="1"/>
      <protection hidden="1"/>
    </xf>
    <xf numFmtId="0" fontId="2" fillId="0" borderId="25" xfId="0" applyFont="1" applyBorder="1" applyAlignment="1" applyProtection="1">
      <alignment horizontal="center" vertical="center" wrapText="1"/>
      <protection hidden="1"/>
    </xf>
    <xf numFmtId="0" fontId="7" fillId="0" borderId="39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9" fillId="0" borderId="0" xfId="0" applyFont="1" applyAlignment="1" applyProtection="1">
      <alignment horizontal="center" vertical="center" wrapText="1"/>
      <protection hidden="1"/>
    </xf>
    <xf numFmtId="0" fontId="7" fillId="0" borderId="0" xfId="0" applyFont="1" applyAlignment="1">
      <alignment horizontal="center"/>
    </xf>
    <xf numFmtId="0" fontId="4" fillId="4" borderId="34" xfId="0" applyFont="1" applyFill="1" applyBorder="1"/>
    <xf numFmtId="0" fontId="4" fillId="6" borderId="12" xfId="0" applyFont="1" applyFill="1" applyBorder="1"/>
    <xf numFmtId="0" fontId="8" fillId="0" borderId="1" xfId="0" applyFont="1" applyBorder="1"/>
    <xf numFmtId="0" fontId="8" fillId="0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CC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69"/>
  <sheetViews>
    <sheetView tabSelected="1" zoomScale="70" zoomScaleNormal="70" workbookViewId="0">
      <pane xSplit="4" ySplit="11" topLeftCell="E123" activePane="bottomRight" state="frozen"/>
      <selection pane="topRight" activeCell="E1" sqref="E1"/>
      <selection pane="bottomLeft" activeCell="A9" sqref="A9"/>
      <selection pane="bottomRight" activeCell="AX1" sqref="AX1:BA3"/>
    </sheetView>
  </sheetViews>
  <sheetFormatPr defaultRowHeight="15" x14ac:dyDescent="0.25"/>
  <cols>
    <col min="1" max="1" width="54.5703125" style="1" customWidth="1"/>
    <col min="2" max="2" width="11.7109375" style="1" customWidth="1"/>
    <col min="3" max="3" width="11.7109375" style="48" customWidth="1"/>
    <col min="4" max="4" width="9.7109375" style="48" customWidth="1"/>
    <col min="5" max="49" width="4.140625" style="1" customWidth="1"/>
    <col min="50" max="50" width="10.140625" style="48" customWidth="1"/>
    <col min="51" max="51" width="10.7109375" style="48" customWidth="1"/>
    <col min="52" max="53" width="20.5703125" style="78" customWidth="1"/>
    <col min="54" max="16384" width="9.140625" style="1"/>
  </cols>
  <sheetData>
    <row r="1" spans="1:53" x14ac:dyDescent="0.25">
      <c r="AX1" s="167" t="s">
        <v>67</v>
      </c>
      <c r="AY1" s="168"/>
      <c r="AZ1" s="168"/>
      <c r="BA1" s="168"/>
    </row>
    <row r="2" spans="1:53" x14ac:dyDescent="0.25">
      <c r="AX2" s="168"/>
      <c r="AY2" s="168"/>
      <c r="AZ2" s="168"/>
      <c r="BA2" s="168"/>
    </row>
    <row r="3" spans="1:53" x14ac:dyDescent="0.25">
      <c r="AX3" s="168"/>
      <c r="AY3" s="168"/>
      <c r="AZ3" s="168"/>
      <c r="BA3" s="168"/>
    </row>
    <row r="4" spans="1:53" ht="20.25" customHeight="1" x14ac:dyDescent="0.25">
      <c r="A4" s="127"/>
      <c r="B4" s="127"/>
      <c r="C4" s="127"/>
      <c r="D4" s="127"/>
      <c r="E4" s="175" t="s">
        <v>0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75"/>
      <c r="AU4" s="175"/>
      <c r="AV4" s="175"/>
      <c r="AW4" s="175"/>
      <c r="AX4" s="175"/>
      <c r="AY4" s="175"/>
      <c r="AZ4" s="175"/>
      <c r="BA4" s="175"/>
    </row>
    <row r="5" spans="1:53" x14ac:dyDescent="0.25">
      <c r="A5" s="176" t="s">
        <v>43</v>
      </c>
      <c r="B5" s="176"/>
      <c r="C5" s="176"/>
      <c r="D5" s="176"/>
      <c r="E5" s="176"/>
      <c r="F5" s="176"/>
      <c r="G5" s="176"/>
      <c r="H5" s="176"/>
      <c r="I5" s="176"/>
    </row>
    <row r="6" spans="1:53" x14ac:dyDescent="0.25">
      <c r="A6" s="51" t="s">
        <v>46</v>
      </c>
      <c r="B6" s="129"/>
      <c r="C6" s="48" t="s">
        <v>51</v>
      </c>
    </row>
    <row r="7" spans="1:53" x14ac:dyDescent="0.25">
      <c r="A7" s="52" t="s">
        <v>44</v>
      </c>
      <c r="B7" s="49"/>
      <c r="C7" s="48" t="s">
        <v>49</v>
      </c>
    </row>
    <row r="8" spans="1:53" x14ac:dyDescent="0.25">
      <c r="A8" s="52" t="s">
        <v>45</v>
      </c>
      <c r="B8" s="50"/>
      <c r="C8" s="48" t="s">
        <v>50</v>
      </c>
    </row>
    <row r="9" spans="1:53" ht="15.75" thickBot="1" x14ac:dyDescent="0.3"/>
    <row r="10" spans="1:53" s="13" customFormat="1" ht="81.75" customHeight="1" thickBot="1" x14ac:dyDescent="0.25">
      <c r="A10" s="163" t="s">
        <v>1</v>
      </c>
      <c r="B10" s="164"/>
      <c r="C10" s="171" t="s">
        <v>52</v>
      </c>
      <c r="D10" s="171" t="s">
        <v>48</v>
      </c>
      <c r="E10" s="159" t="s">
        <v>2</v>
      </c>
      <c r="F10" s="160"/>
      <c r="G10" s="160"/>
      <c r="H10" s="160"/>
      <c r="I10" s="161"/>
      <c r="J10" s="159" t="s">
        <v>3</v>
      </c>
      <c r="K10" s="160"/>
      <c r="L10" s="160"/>
      <c r="M10" s="160"/>
      <c r="N10" s="161"/>
      <c r="O10" s="159" t="s">
        <v>4</v>
      </c>
      <c r="P10" s="160"/>
      <c r="Q10" s="160"/>
      <c r="R10" s="160"/>
      <c r="S10" s="161"/>
      <c r="T10" s="156" t="s">
        <v>5</v>
      </c>
      <c r="U10" s="157"/>
      <c r="V10" s="157"/>
      <c r="W10" s="157"/>
      <c r="X10" s="158"/>
      <c r="Y10" s="156" t="s">
        <v>6</v>
      </c>
      <c r="Z10" s="157"/>
      <c r="AA10" s="157"/>
      <c r="AB10" s="157"/>
      <c r="AC10" s="158"/>
      <c r="AD10" s="159" t="s">
        <v>7</v>
      </c>
      <c r="AE10" s="160"/>
      <c r="AF10" s="160"/>
      <c r="AG10" s="160"/>
      <c r="AH10" s="161"/>
      <c r="AI10" s="159" t="s">
        <v>8</v>
      </c>
      <c r="AJ10" s="160"/>
      <c r="AK10" s="160"/>
      <c r="AL10" s="160"/>
      <c r="AM10" s="161"/>
      <c r="AN10" s="159" t="s">
        <v>9</v>
      </c>
      <c r="AO10" s="160"/>
      <c r="AP10" s="160"/>
      <c r="AQ10" s="160"/>
      <c r="AR10" s="161"/>
      <c r="AS10" s="159" t="s">
        <v>10</v>
      </c>
      <c r="AT10" s="160"/>
      <c r="AU10" s="160"/>
      <c r="AV10" s="160"/>
      <c r="AW10" s="162"/>
      <c r="AX10" s="173" t="s">
        <v>47</v>
      </c>
      <c r="AY10" s="174"/>
      <c r="AZ10" s="169" t="s">
        <v>75</v>
      </c>
      <c r="BA10" s="169" t="s">
        <v>74</v>
      </c>
    </row>
    <row r="11" spans="1:53" ht="132" customHeight="1" thickBot="1" x14ac:dyDescent="0.3">
      <c r="A11" s="9" t="s">
        <v>11</v>
      </c>
      <c r="B11" s="9" t="s">
        <v>12</v>
      </c>
      <c r="C11" s="172"/>
      <c r="D11" s="172"/>
      <c r="E11" s="3" t="s">
        <v>13</v>
      </c>
      <c r="F11" s="4" t="s">
        <v>14</v>
      </c>
      <c r="G11" s="4" t="s">
        <v>15</v>
      </c>
      <c r="H11" s="4" t="s">
        <v>16</v>
      </c>
      <c r="I11" s="5" t="s">
        <v>17</v>
      </c>
      <c r="J11" s="3" t="s">
        <v>13</v>
      </c>
      <c r="K11" s="4" t="s">
        <v>14</v>
      </c>
      <c r="L11" s="4" t="s">
        <v>15</v>
      </c>
      <c r="M11" s="4" t="s">
        <v>16</v>
      </c>
      <c r="N11" s="5" t="s">
        <v>17</v>
      </c>
      <c r="O11" s="3" t="s">
        <v>13</v>
      </c>
      <c r="P11" s="4" t="s">
        <v>14</v>
      </c>
      <c r="Q11" s="4" t="s">
        <v>15</v>
      </c>
      <c r="R11" s="4" t="s">
        <v>16</v>
      </c>
      <c r="S11" s="5" t="s">
        <v>17</v>
      </c>
      <c r="T11" s="6" t="s">
        <v>13</v>
      </c>
      <c r="U11" s="7" t="s">
        <v>14</v>
      </c>
      <c r="V11" s="7" t="s">
        <v>15</v>
      </c>
      <c r="W11" s="7" t="s">
        <v>16</v>
      </c>
      <c r="X11" s="8" t="s">
        <v>17</v>
      </c>
      <c r="Y11" s="6" t="s">
        <v>13</v>
      </c>
      <c r="Z11" s="7" t="s">
        <v>14</v>
      </c>
      <c r="AA11" s="7" t="s">
        <v>15</v>
      </c>
      <c r="AB11" s="7" t="s">
        <v>16</v>
      </c>
      <c r="AC11" s="8" t="s">
        <v>17</v>
      </c>
      <c r="AD11" s="3" t="s">
        <v>13</v>
      </c>
      <c r="AE11" s="4" t="s">
        <v>14</v>
      </c>
      <c r="AF11" s="4" t="s">
        <v>15</v>
      </c>
      <c r="AG11" s="4" t="s">
        <v>16</v>
      </c>
      <c r="AH11" s="5" t="s">
        <v>17</v>
      </c>
      <c r="AI11" s="3" t="s">
        <v>13</v>
      </c>
      <c r="AJ11" s="4" t="s">
        <v>14</v>
      </c>
      <c r="AK11" s="4" t="s">
        <v>15</v>
      </c>
      <c r="AL11" s="4" t="s">
        <v>16</v>
      </c>
      <c r="AM11" s="5" t="s">
        <v>17</v>
      </c>
      <c r="AN11" s="3" t="s">
        <v>13</v>
      </c>
      <c r="AO11" s="4" t="s">
        <v>14</v>
      </c>
      <c r="AP11" s="4" t="s">
        <v>15</v>
      </c>
      <c r="AQ11" s="4" t="s">
        <v>16</v>
      </c>
      <c r="AR11" s="5" t="s">
        <v>17</v>
      </c>
      <c r="AS11" s="3" t="s">
        <v>13</v>
      </c>
      <c r="AT11" s="4" t="s">
        <v>14</v>
      </c>
      <c r="AU11" s="4" t="s">
        <v>15</v>
      </c>
      <c r="AV11" s="4" t="s">
        <v>16</v>
      </c>
      <c r="AW11" s="53" t="s">
        <v>17</v>
      </c>
      <c r="AX11" s="77" t="s">
        <v>53</v>
      </c>
      <c r="AY11" s="77" t="s">
        <v>54</v>
      </c>
      <c r="AZ11" s="170"/>
      <c r="BA11" s="170"/>
    </row>
    <row r="12" spans="1:53" ht="14.25" customHeight="1" thickBot="1" x14ac:dyDescent="0.3">
      <c r="A12" s="69"/>
      <c r="B12" s="70"/>
      <c r="C12" s="71"/>
      <c r="D12" s="71"/>
      <c r="E12" s="72"/>
      <c r="F12" s="72"/>
      <c r="G12" s="72"/>
      <c r="H12" s="72"/>
      <c r="I12" s="73"/>
      <c r="J12" s="72"/>
      <c r="K12" s="72"/>
      <c r="L12" s="72"/>
      <c r="M12" s="72"/>
      <c r="N12" s="73"/>
      <c r="O12" s="72"/>
      <c r="P12" s="72"/>
      <c r="Q12" s="72"/>
      <c r="R12" s="72"/>
      <c r="S12" s="73"/>
      <c r="T12" s="74"/>
      <c r="U12" s="74"/>
      <c r="V12" s="74"/>
      <c r="W12" s="74"/>
      <c r="X12" s="75"/>
      <c r="Y12" s="74"/>
      <c r="Z12" s="74"/>
      <c r="AA12" s="74"/>
      <c r="AB12" s="74"/>
      <c r="AC12" s="75"/>
      <c r="AD12" s="72"/>
      <c r="AE12" s="72"/>
      <c r="AF12" s="72"/>
      <c r="AG12" s="72"/>
      <c r="AH12" s="73"/>
      <c r="AI12" s="72"/>
      <c r="AJ12" s="72"/>
      <c r="AK12" s="72"/>
      <c r="AL12" s="72"/>
      <c r="AM12" s="73"/>
      <c r="AN12" s="72"/>
      <c r="AO12" s="72"/>
      <c r="AP12" s="72"/>
      <c r="AQ12" s="72"/>
      <c r="AR12" s="73"/>
      <c r="AS12" s="72"/>
      <c r="AT12" s="72"/>
      <c r="AU12" s="72"/>
      <c r="AV12" s="72"/>
      <c r="AW12" s="73"/>
      <c r="AX12" s="73"/>
      <c r="AY12" s="73"/>
      <c r="AZ12" s="79"/>
      <c r="BA12" s="79"/>
    </row>
    <row r="13" spans="1:53" ht="16.5" thickBot="1" x14ac:dyDescent="0.3">
      <c r="A13" s="165" t="s">
        <v>25</v>
      </c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166"/>
      <c r="AY13" s="103"/>
      <c r="AZ13" s="94"/>
      <c r="BA13" s="95"/>
    </row>
    <row r="14" spans="1:53" x14ac:dyDescent="0.25">
      <c r="A14" s="21" t="s">
        <v>18</v>
      </c>
      <c r="B14" s="104" t="s">
        <v>60</v>
      </c>
      <c r="C14" s="96">
        <f>D14*34</f>
        <v>170</v>
      </c>
      <c r="D14" s="59">
        <v>5</v>
      </c>
      <c r="E14" s="33"/>
      <c r="F14" s="131">
        <v>1</v>
      </c>
      <c r="G14" s="23"/>
      <c r="H14" s="23"/>
      <c r="I14" s="24">
        <f>SUM(E14:H14)</f>
        <v>1</v>
      </c>
      <c r="J14" s="22"/>
      <c r="K14" s="23"/>
      <c r="L14" s="92"/>
      <c r="M14" s="23"/>
      <c r="N14" s="24">
        <f>SUM(J14:M14)</f>
        <v>0</v>
      </c>
      <c r="O14" s="33"/>
      <c r="P14" s="23"/>
      <c r="Q14" s="23"/>
      <c r="R14" s="23"/>
      <c r="S14" s="24">
        <f>SUM(O14:R14)</f>
        <v>0</v>
      </c>
      <c r="T14" s="22"/>
      <c r="U14" s="23"/>
      <c r="V14" s="23"/>
      <c r="W14" s="131">
        <v>1</v>
      </c>
      <c r="X14" s="24">
        <f>SUM(T14:W14)</f>
        <v>1</v>
      </c>
      <c r="Y14" s="33"/>
      <c r="Z14" s="23"/>
      <c r="AA14" s="23"/>
      <c r="AB14" s="23"/>
      <c r="AC14" s="24">
        <f>SUM(Y14:AB14)</f>
        <v>0</v>
      </c>
      <c r="AD14" s="22"/>
      <c r="AE14" s="23"/>
      <c r="AF14" s="23"/>
      <c r="AG14" s="23"/>
      <c r="AH14" s="24">
        <f>SUM(AD14:AG14)</f>
        <v>0</v>
      </c>
      <c r="AI14" s="33"/>
      <c r="AJ14" s="23"/>
      <c r="AK14" s="23"/>
      <c r="AL14" s="23"/>
      <c r="AM14" s="24">
        <f>SUM(AI14:AL14)</f>
        <v>0</v>
      </c>
      <c r="AN14" s="22"/>
      <c r="AO14" s="23"/>
      <c r="AP14" s="23"/>
      <c r="AQ14" s="131">
        <v>1</v>
      </c>
      <c r="AR14" s="24">
        <f>SUM(AN14:AQ14)</f>
        <v>1</v>
      </c>
      <c r="AS14" s="33"/>
      <c r="AT14" s="23"/>
      <c r="AU14" s="68"/>
      <c r="AV14" s="23"/>
      <c r="AW14" s="31">
        <f>SUM(AS14:AV14)</f>
        <v>0</v>
      </c>
      <c r="AX14" s="55">
        <f>AW14+AR14+AM14+AH14+AC14+X14+S14+N14+I14</f>
        <v>3</v>
      </c>
      <c r="AY14" s="55">
        <f>COUNT(E14:H14)+COUNT(J14:M14)+COUNT(O14:R14)+COUNT(T14:W14)+COUNT(Y14:AB14)+COUNT(AD14:AG14)+COUNT(AI14:AL14)+COUNT(AN14:AQ14)+COUNT(AS14:AV14)</f>
        <v>3</v>
      </c>
      <c r="AZ14" s="80">
        <f>ROUND(AY14/36,2)</f>
        <v>0.08</v>
      </c>
      <c r="BA14" s="80">
        <f>ROUND(AX14*100/C14,2)</f>
        <v>1.76</v>
      </c>
    </row>
    <row r="15" spans="1:53" x14ac:dyDescent="0.25">
      <c r="A15" s="25" t="s">
        <v>19</v>
      </c>
      <c r="B15" s="36" t="s">
        <v>60</v>
      </c>
      <c r="C15" s="97">
        <f t="shared" ref="C15:C21" si="0">D15*34</f>
        <v>136</v>
      </c>
      <c r="D15" s="60">
        <v>4</v>
      </c>
      <c r="E15" s="34"/>
      <c r="F15" s="128">
        <v>1</v>
      </c>
      <c r="G15" s="2"/>
      <c r="H15" s="2"/>
      <c r="I15" s="26">
        <f t="shared" ref="I15:I21" si="1">SUM(E15:H15)</f>
        <v>1</v>
      </c>
      <c r="J15" s="16"/>
      <c r="K15" s="2"/>
      <c r="L15" s="2"/>
      <c r="M15" s="2"/>
      <c r="N15" s="26">
        <f t="shared" ref="N15:N21" si="2">SUM(J15:M15)</f>
        <v>0</v>
      </c>
      <c r="O15" s="34"/>
      <c r="P15" s="2"/>
      <c r="Q15" s="2"/>
      <c r="R15" s="2"/>
      <c r="S15" s="26">
        <f t="shared" ref="S15:S21" si="3">SUM(O15:R15)</f>
        <v>0</v>
      </c>
      <c r="T15" s="16"/>
      <c r="U15" s="2"/>
      <c r="V15" s="2"/>
      <c r="W15" s="128">
        <v>1</v>
      </c>
      <c r="X15" s="26">
        <f t="shared" ref="X15:X21" si="4">SUM(T15:W15)</f>
        <v>1</v>
      </c>
      <c r="Y15" s="34"/>
      <c r="Z15" s="2"/>
      <c r="AA15" s="2"/>
      <c r="AB15" s="2"/>
      <c r="AC15" s="26">
        <f t="shared" ref="AC15:AC21" si="5">SUM(Y15:AB15)</f>
        <v>0</v>
      </c>
      <c r="AD15" s="16"/>
      <c r="AE15" s="2"/>
      <c r="AF15" s="2"/>
      <c r="AG15" s="2"/>
      <c r="AH15" s="26">
        <f t="shared" ref="AH15:AH21" si="6">SUM(AD15:AG15)</f>
        <v>0</v>
      </c>
      <c r="AI15" s="34"/>
      <c r="AJ15" s="2"/>
      <c r="AK15" s="2"/>
      <c r="AL15" s="2"/>
      <c r="AM15" s="26">
        <f t="shared" ref="AM15:AM21" si="7">SUM(AI15:AL15)</f>
        <v>0</v>
      </c>
      <c r="AN15" s="16"/>
      <c r="AO15" s="2"/>
      <c r="AP15" s="2"/>
      <c r="AQ15" s="128">
        <v>1</v>
      </c>
      <c r="AR15" s="26">
        <f t="shared" ref="AR15:AR21" si="8">SUM(AN15:AQ15)</f>
        <v>1</v>
      </c>
      <c r="AS15" s="34"/>
      <c r="AT15" s="2"/>
      <c r="AU15" s="12"/>
      <c r="AV15" s="2"/>
      <c r="AW15" s="15">
        <f t="shared" ref="AW15:AW21" si="9">SUM(AS15:AV15)</f>
        <v>0</v>
      </c>
      <c r="AX15" s="56">
        <f t="shared" ref="AX15:AX21" si="10">AW15+AR15+AM15+AH15+AC15+X15+S15+N15+I15</f>
        <v>3</v>
      </c>
      <c r="AY15" s="56">
        <f t="shared" ref="AY15:AY21" si="11">COUNT(E15:H15)+COUNT(J15:M15)+COUNT(O15:R15)+COUNT(T15:W15)+COUNT(Y15:AB15)+COUNT(AD15:AG15)+COUNT(AI15:AL15)+COUNT(AN15:AQ15)+COUNT(AS15:AV15)</f>
        <v>3</v>
      </c>
      <c r="AZ15" s="81">
        <f t="shared" ref="AZ15:AZ21" si="12">ROUND(AY15/36,2)</f>
        <v>0.08</v>
      </c>
      <c r="BA15" s="81">
        <f t="shared" ref="BA15:BA21" si="13">ROUND(AX15*100/C15,2)</f>
        <v>2.21</v>
      </c>
    </row>
    <row r="16" spans="1:53" x14ac:dyDescent="0.25">
      <c r="A16" s="25" t="s">
        <v>21</v>
      </c>
      <c r="B16" s="36" t="s">
        <v>60</v>
      </c>
      <c r="C16" s="97">
        <f t="shared" si="0"/>
        <v>136</v>
      </c>
      <c r="D16" s="60">
        <v>4</v>
      </c>
      <c r="E16" s="34"/>
      <c r="F16" s="128">
        <v>1</v>
      </c>
      <c r="G16" s="2"/>
      <c r="H16" s="2"/>
      <c r="I16" s="26">
        <f t="shared" si="1"/>
        <v>1</v>
      </c>
      <c r="J16" s="16"/>
      <c r="K16" s="12"/>
      <c r="L16" s="12"/>
      <c r="M16" s="12"/>
      <c r="N16" s="26">
        <f t="shared" si="2"/>
        <v>0</v>
      </c>
      <c r="O16" s="34"/>
      <c r="P16" s="2"/>
      <c r="Q16" s="2"/>
      <c r="R16" s="2"/>
      <c r="S16" s="26">
        <f t="shared" si="3"/>
        <v>0</v>
      </c>
      <c r="T16" s="16"/>
      <c r="U16" s="2"/>
      <c r="V16" s="2"/>
      <c r="W16" s="128">
        <v>1</v>
      </c>
      <c r="X16" s="26">
        <f t="shared" si="4"/>
        <v>1</v>
      </c>
      <c r="Y16" s="34"/>
      <c r="Z16" s="2"/>
      <c r="AA16" s="2"/>
      <c r="AB16" s="2"/>
      <c r="AC16" s="26">
        <f t="shared" si="5"/>
        <v>0</v>
      </c>
      <c r="AD16" s="16"/>
      <c r="AE16" s="2"/>
      <c r="AF16" s="2"/>
      <c r="AG16" s="2"/>
      <c r="AH16" s="26">
        <f t="shared" si="6"/>
        <v>0</v>
      </c>
      <c r="AI16" s="34"/>
      <c r="AJ16" s="2"/>
      <c r="AK16" s="2"/>
      <c r="AL16" s="2"/>
      <c r="AM16" s="26">
        <f t="shared" si="7"/>
        <v>0</v>
      </c>
      <c r="AN16" s="16"/>
      <c r="AO16" s="2"/>
      <c r="AP16" s="2"/>
      <c r="AQ16" s="128">
        <v>1</v>
      </c>
      <c r="AR16" s="26">
        <f t="shared" si="8"/>
        <v>1</v>
      </c>
      <c r="AS16" s="34"/>
      <c r="AT16" s="2"/>
      <c r="AU16" s="12"/>
      <c r="AV16" s="2"/>
      <c r="AW16" s="15">
        <f t="shared" si="9"/>
        <v>0</v>
      </c>
      <c r="AX16" s="56">
        <f t="shared" si="10"/>
        <v>3</v>
      </c>
      <c r="AY16" s="56">
        <f t="shared" si="11"/>
        <v>3</v>
      </c>
      <c r="AZ16" s="81">
        <f t="shared" si="12"/>
        <v>0.08</v>
      </c>
      <c r="BA16" s="81">
        <f t="shared" si="13"/>
        <v>2.21</v>
      </c>
    </row>
    <row r="17" spans="1:53" x14ac:dyDescent="0.25">
      <c r="A17" s="25" t="s">
        <v>22</v>
      </c>
      <c r="B17" s="36" t="s">
        <v>60</v>
      </c>
      <c r="C17" s="97">
        <f t="shared" si="0"/>
        <v>68</v>
      </c>
      <c r="D17" s="60">
        <v>2</v>
      </c>
      <c r="E17" s="34"/>
      <c r="F17" s="128">
        <v>1</v>
      </c>
      <c r="G17" s="2"/>
      <c r="H17" s="2"/>
      <c r="I17" s="26">
        <f t="shared" si="1"/>
        <v>1</v>
      </c>
      <c r="J17" s="16"/>
      <c r="K17" s="12"/>
      <c r="L17" s="12"/>
      <c r="M17" s="12"/>
      <c r="N17" s="26">
        <f t="shared" si="2"/>
        <v>0</v>
      </c>
      <c r="O17" s="34"/>
      <c r="P17" s="2"/>
      <c r="Q17" s="2"/>
      <c r="R17" s="2"/>
      <c r="S17" s="26">
        <f t="shared" si="3"/>
        <v>0</v>
      </c>
      <c r="T17" s="16"/>
      <c r="U17" s="2"/>
      <c r="V17" s="12"/>
      <c r="W17" s="128">
        <v>1</v>
      </c>
      <c r="X17" s="26">
        <f t="shared" si="4"/>
        <v>1</v>
      </c>
      <c r="Y17" s="34"/>
      <c r="Z17" s="2"/>
      <c r="AA17" s="2"/>
      <c r="AB17" s="2"/>
      <c r="AC17" s="26">
        <f t="shared" si="5"/>
        <v>0</v>
      </c>
      <c r="AD17" s="16"/>
      <c r="AE17" s="2"/>
      <c r="AF17" s="2"/>
      <c r="AG17" s="2"/>
      <c r="AH17" s="26">
        <f t="shared" si="6"/>
        <v>0</v>
      </c>
      <c r="AI17" s="34"/>
      <c r="AJ17" s="2"/>
      <c r="AK17" s="2"/>
      <c r="AL17" s="2"/>
      <c r="AM17" s="26">
        <f t="shared" si="7"/>
        <v>0</v>
      </c>
      <c r="AN17" s="16"/>
      <c r="AO17" s="2"/>
      <c r="AP17" s="2"/>
      <c r="AQ17" s="128">
        <v>1</v>
      </c>
      <c r="AR17" s="26">
        <f t="shared" si="8"/>
        <v>1</v>
      </c>
      <c r="AS17" s="34"/>
      <c r="AT17" s="12"/>
      <c r="AU17" s="12"/>
      <c r="AV17" s="2"/>
      <c r="AW17" s="15">
        <f t="shared" si="9"/>
        <v>0</v>
      </c>
      <c r="AX17" s="56">
        <f t="shared" si="10"/>
        <v>3</v>
      </c>
      <c r="AY17" s="56">
        <f t="shared" si="11"/>
        <v>3</v>
      </c>
      <c r="AZ17" s="81">
        <f t="shared" si="12"/>
        <v>0.08</v>
      </c>
      <c r="BA17" s="81">
        <f t="shared" si="13"/>
        <v>4.41</v>
      </c>
    </row>
    <row r="18" spans="1:53" x14ac:dyDescent="0.25">
      <c r="A18" s="25" t="s">
        <v>35</v>
      </c>
      <c r="B18" s="36" t="s">
        <v>60</v>
      </c>
      <c r="C18" s="97">
        <f t="shared" si="0"/>
        <v>34</v>
      </c>
      <c r="D18" s="60">
        <v>1</v>
      </c>
      <c r="E18" s="34"/>
      <c r="F18" s="2"/>
      <c r="G18" s="2"/>
      <c r="H18" s="2"/>
      <c r="I18" s="26">
        <f t="shared" si="1"/>
        <v>0</v>
      </c>
      <c r="J18" s="16"/>
      <c r="K18" s="12"/>
      <c r="L18" s="12"/>
      <c r="M18" s="12"/>
      <c r="N18" s="26">
        <f t="shared" si="2"/>
        <v>0</v>
      </c>
      <c r="O18" s="34"/>
      <c r="P18" s="2"/>
      <c r="Q18" s="2"/>
      <c r="R18" s="2"/>
      <c r="S18" s="26">
        <f t="shared" si="3"/>
        <v>0</v>
      </c>
      <c r="T18" s="16"/>
      <c r="U18" s="2"/>
      <c r="V18" s="2"/>
      <c r="W18" s="2"/>
      <c r="X18" s="26">
        <f t="shared" si="4"/>
        <v>0</v>
      </c>
      <c r="Y18" s="34"/>
      <c r="Z18" s="2"/>
      <c r="AA18" s="2"/>
      <c r="AB18" s="2"/>
      <c r="AC18" s="26">
        <f t="shared" si="5"/>
        <v>0</v>
      </c>
      <c r="AD18" s="16"/>
      <c r="AE18" s="2"/>
      <c r="AF18" s="2"/>
      <c r="AG18" s="2"/>
      <c r="AH18" s="26">
        <f t="shared" si="6"/>
        <v>0</v>
      </c>
      <c r="AI18" s="34"/>
      <c r="AJ18" s="2"/>
      <c r="AK18" s="2"/>
      <c r="AL18" s="2"/>
      <c r="AM18" s="26">
        <f t="shared" si="7"/>
        <v>0</v>
      </c>
      <c r="AN18" s="16"/>
      <c r="AO18" s="2"/>
      <c r="AP18" s="2"/>
      <c r="AQ18" s="2"/>
      <c r="AR18" s="26">
        <f t="shared" si="8"/>
        <v>0</v>
      </c>
      <c r="AS18" s="90"/>
      <c r="AT18" s="128">
        <v>1</v>
      </c>
      <c r="AU18" s="2"/>
      <c r="AV18" s="2"/>
      <c r="AW18" s="15">
        <f t="shared" si="9"/>
        <v>1</v>
      </c>
      <c r="AX18" s="56">
        <f t="shared" si="10"/>
        <v>1</v>
      </c>
      <c r="AY18" s="56">
        <f t="shared" si="11"/>
        <v>1</v>
      </c>
      <c r="AZ18" s="81">
        <f t="shared" si="12"/>
        <v>0.03</v>
      </c>
      <c r="BA18" s="81">
        <f t="shared" si="13"/>
        <v>2.94</v>
      </c>
    </row>
    <row r="19" spans="1:53" x14ac:dyDescent="0.25">
      <c r="A19" s="25" t="s">
        <v>23</v>
      </c>
      <c r="B19" s="36" t="s">
        <v>60</v>
      </c>
      <c r="C19" s="97">
        <f t="shared" si="0"/>
        <v>34</v>
      </c>
      <c r="D19" s="60">
        <v>1</v>
      </c>
      <c r="E19" s="34"/>
      <c r="F19" s="2"/>
      <c r="G19" s="2"/>
      <c r="H19" s="2"/>
      <c r="I19" s="26">
        <f t="shared" si="1"/>
        <v>0</v>
      </c>
      <c r="J19" s="16"/>
      <c r="K19" s="12"/>
      <c r="L19" s="12"/>
      <c r="M19" s="12"/>
      <c r="N19" s="26">
        <f t="shared" si="2"/>
        <v>0</v>
      </c>
      <c r="O19" s="34"/>
      <c r="P19" s="2"/>
      <c r="Q19" s="2"/>
      <c r="R19" s="2"/>
      <c r="S19" s="26">
        <f t="shared" si="3"/>
        <v>0</v>
      </c>
      <c r="T19" s="16"/>
      <c r="U19" s="2"/>
      <c r="V19" s="2"/>
      <c r="W19" s="2"/>
      <c r="X19" s="26">
        <f t="shared" si="4"/>
        <v>0</v>
      </c>
      <c r="Y19" s="34"/>
      <c r="Z19" s="2"/>
      <c r="AA19" s="2"/>
      <c r="AB19" s="2"/>
      <c r="AC19" s="26">
        <f t="shared" si="5"/>
        <v>0</v>
      </c>
      <c r="AD19" s="16"/>
      <c r="AE19" s="2"/>
      <c r="AF19" s="2"/>
      <c r="AG19" s="2"/>
      <c r="AH19" s="26">
        <f t="shared" si="6"/>
        <v>0</v>
      </c>
      <c r="AI19" s="34"/>
      <c r="AJ19" s="2"/>
      <c r="AK19" s="2"/>
      <c r="AL19" s="2"/>
      <c r="AM19" s="26">
        <f t="shared" si="7"/>
        <v>0</v>
      </c>
      <c r="AN19" s="16"/>
      <c r="AO19" s="2"/>
      <c r="AP19" s="2"/>
      <c r="AQ19" s="88"/>
      <c r="AR19" s="26">
        <f t="shared" si="8"/>
        <v>0</v>
      </c>
      <c r="AS19" s="128">
        <v>1</v>
      </c>
      <c r="AT19" s="2"/>
      <c r="AU19" s="2"/>
      <c r="AV19" s="2"/>
      <c r="AW19" s="15">
        <f t="shared" si="9"/>
        <v>1</v>
      </c>
      <c r="AX19" s="56">
        <f t="shared" si="10"/>
        <v>1</v>
      </c>
      <c r="AY19" s="56">
        <f t="shared" si="11"/>
        <v>1</v>
      </c>
      <c r="AZ19" s="81">
        <f t="shared" si="12"/>
        <v>0.03</v>
      </c>
      <c r="BA19" s="81">
        <f t="shared" si="13"/>
        <v>2.94</v>
      </c>
    </row>
    <row r="20" spans="1:53" x14ac:dyDescent="0.25">
      <c r="A20" s="25" t="s">
        <v>68</v>
      </c>
      <c r="B20" s="36" t="s">
        <v>60</v>
      </c>
      <c r="C20" s="97">
        <f t="shared" si="0"/>
        <v>34</v>
      </c>
      <c r="D20" s="60">
        <v>1</v>
      </c>
      <c r="E20" s="34"/>
      <c r="F20" s="2"/>
      <c r="G20" s="2"/>
      <c r="H20" s="2"/>
      <c r="I20" s="26">
        <f t="shared" si="1"/>
        <v>0</v>
      </c>
      <c r="J20" s="16"/>
      <c r="K20" s="12"/>
      <c r="L20" s="12"/>
      <c r="M20" s="12"/>
      <c r="N20" s="26">
        <f t="shared" si="2"/>
        <v>0</v>
      </c>
      <c r="O20" s="34"/>
      <c r="P20" s="2"/>
      <c r="Q20" s="2"/>
      <c r="R20" s="2"/>
      <c r="S20" s="26">
        <f t="shared" si="3"/>
        <v>0</v>
      </c>
      <c r="T20" s="16"/>
      <c r="U20" s="2"/>
      <c r="V20" s="2"/>
      <c r="W20" s="2"/>
      <c r="X20" s="26">
        <f t="shared" si="4"/>
        <v>0</v>
      </c>
      <c r="Y20" s="34"/>
      <c r="Z20" s="2"/>
      <c r="AA20" s="2"/>
      <c r="AB20" s="2"/>
      <c r="AC20" s="26">
        <f t="shared" si="5"/>
        <v>0</v>
      </c>
      <c r="AD20" s="16"/>
      <c r="AE20" s="2"/>
      <c r="AF20" s="2"/>
      <c r="AG20" s="2"/>
      <c r="AH20" s="26">
        <f t="shared" si="6"/>
        <v>0</v>
      </c>
      <c r="AI20" s="34"/>
      <c r="AJ20" s="2"/>
      <c r="AK20" s="2"/>
      <c r="AL20" s="2"/>
      <c r="AM20" s="26">
        <f t="shared" si="7"/>
        <v>0</v>
      </c>
      <c r="AN20" s="16"/>
      <c r="AO20" s="2"/>
      <c r="AP20" s="2"/>
      <c r="AQ20" s="88"/>
      <c r="AR20" s="26">
        <f t="shared" si="8"/>
        <v>0</v>
      </c>
      <c r="AS20" s="128">
        <v>1</v>
      </c>
      <c r="AT20" s="2"/>
      <c r="AU20" s="2"/>
      <c r="AV20" s="2"/>
      <c r="AW20" s="15">
        <f t="shared" si="9"/>
        <v>1</v>
      </c>
      <c r="AX20" s="56">
        <f t="shared" si="10"/>
        <v>1</v>
      </c>
      <c r="AY20" s="56">
        <f t="shared" si="11"/>
        <v>1</v>
      </c>
      <c r="AZ20" s="81">
        <f t="shared" si="12"/>
        <v>0.03</v>
      </c>
      <c r="BA20" s="81">
        <f t="shared" si="13"/>
        <v>2.94</v>
      </c>
    </row>
    <row r="21" spans="1:53" ht="15.75" thickBot="1" x14ac:dyDescent="0.3">
      <c r="A21" s="27" t="s">
        <v>24</v>
      </c>
      <c r="B21" s="19" t="s">
        <v>60</v>
      </c>
      <c r="C21" s="98">
        <f t="shared" si="0"/>
        <v>102</v>
      </c>
      <c r="D21" s="61">
        <v>3</v>
      </c>
      <c r="E21" s="35"/>
      <c r="F21" s="29"/>
      <c r="G21" s="29"/>
      <c r="H21" s="29"/>
      <c r="I21" s="30">
        <f t="shared" si="1"/>
        <v>0</v>
      </c>
      <c r="J21" s="28"/>
      <c r="K21" s="67"/>
      <c r="L21" s="67"/>
      <c r="M21" s="67"/>
      <c r="N21" s="30">
        <f t="shared" si="2"/>
        <v>0</v>
      </c>
      <c r="O21" s="35"/>
      <c r="P21" s="29"/>
      <c r="Q21" s="29"/>
      <c r="R21" s="29"/>
      <c r="S21" s="30">
        <f t="shared" si="3"/>
        <v>0</v>
      </c>
      <c r="T21" s="28"/>
      <c r="U21" s="29"/>
      <c r="V21" s="29"/>
      <c r="W21" s="29"/>
      <c r="X21" s="30">
        <f t="shared" si="4"/>
        <v>0</v>
      </c>
      <c r="Y21" s="35"/>
      <c r="Z21" s="29"/>
      <c r="AA21" s="29"/>
      <c r="AB21" s="29"/>
      <c r="AC21" s="30">
        <f t="shared" si="5"/>
        <v>0</v>
      </c>
      <c r="AD21" s="28"/>
      <c r="AE21" s="29"/>
      <c r="AF21" s="29"/>
      <c r="AG21" s="29"/>
      <c r="AH21" s="30">
        <f t="shared" si="6"/>
        <v>0</v>
      </c>
      <c r="AI21" s="35"/>
      <c r="AJ21" s="29"/>
      <c r="AK21" s="29"/>
      <c r="AL21" s="29"/>
      <c r="AM21" s="30">
        <f t="shared" si="7"/>
        <v>0</v>
      </c>
      <c r="AN21" s="28"/>
      <c r="AO21" s="29"/>
      <c r="AP21" s="29"/>
      <c r="AQ21" s="91"/>
      <c r="AR21" s="30">
        <f t="shared" si="8"/>
        <v>0</v>
      </c>
      <c r="AS21" s="133">
        <v>1</v>
      </c>
      <c r="AT21" s="29"/>
      <c r="AU21" s="29"/>
      <c r="AV21" s="29"/>
      <c r="AW21" s="32">
        <f t="shared" si="9"/>
        <v>1</v>
      </c>
      <c r="AX21" s="57">
        <f t="shared" si="10"/>
        <v>1</v>
      </c>
      <c r="AY21" s="57">
        <f t="shared" si="11"/>
        <v>1</v>
      </c>
      <c r="AZ21" s="82">
        <f t="shared" si="12"/>
        <v>0.03</v>
      </c>
      <c r="BA21" s="82">
        <f t="shared" si="13"/>
        <v>0.98</v>
      </c>
    </row>
    <row r="22" spans="1:53" ht="15.75" thickBot="1" x14ac:dyDescent="0.3">
      <c r="A22" s="105"/>
      <c r="B22" s="106"/>
      <c r="C22" s="107"/>
      <c r="D22" s="107"/>
      <c r="E22" s="106"/>
      <c r="F22" s="106"/>
      <c r="G22" s="106"/>
      <c r="H22" s="106"/>
      <c r="I22" s="106"/>
      <c r="J22" s="106"/>
      <c r="K22" s="108"/>
      <c r="L22" s="108"/>
      <c r="M22" s="108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7"/>
      <c r="AY22" s="107"/>
      <c r="AZ22" s="109"/>
      <c r="BA22" s="109"/>
    </row>
    <row r="23" spans="1:53" x14ac:dyDescent="0.25">
      <c r="A23" s="110" t="s">
        <v>18</v>
      </c>
      <c r="B23" s="18" t="s">
        <v>61</v>
      </c>
      <c r="C23" s="84">
        <f>D23*34</f>
        <v>170</v>
      </c>
      <c r="D23" s="60">
        <v>5</v>
      </c>
      <c r="E23" s="111"/>
      <c r="F23" s="136">
        <v>1</v>
      </c>
      <c r="G23" s="10"/>
      <c r="H23" s="10"/>
      <c r="I23" s="112">
        <f>SUM(E23:H23)</f>
        <v>1</v>
      </c>
      <c r="J23" s="113"/>
      <c r="K23" s="114"/>
      <c r="L23" s="114"/>
      <c r="M23" s="114"/>
      <c r="N23" s="112">
        <f>SUM(J23:M23)</f>
        <v>0</v>
      </c>
      <c r="O23" s="111"/>
      <c r="P23" s="10"/>
      <c r="Q23" s="10"/>
      <c r="R23" s="10"/>
      <c r="S23" s="112">
        <f>SUM(O23:R23)</f>
        <v>0</v>
      </c>
      <c r="T23" s="113"/>
      <c r="U23" s="10"/>
      <c r="V23" s="138">
        <v>1</v>
      </c>
      <c r="W23" s="10"/>
      <c r="X23" s="112">
        <f>SUM(T23:W23)</f>
        <v>1</v>
      </c>
      <c r="Y23" s="111"/>
      <c r="Z23" s="10"/>
      <c r="AA23" s="10"/>
      <c r="AB23" s="10"/>
      <c r="AC23" s="112">
        <f>SUM(Y23:AB23)</f>
        <v>0</v>
      </c>
      <c r="AD23" s="139"/>
      <c r="AE23" s="114"/>
      <c r="AF23" s="114"/>
      <c r="AG23" s="10"/>
      <c r="AH23" s="112">
        <f>SUM(AD23:AG23)</f>
        <v>0</v>
      </c>
      <c r="AI23" s="111"/>
      <c r="AJ23" s="114"/>
      <c r="AK23" s="114"/>
      <c r="AL23" s="114"/>
      <c r="AM23" s="112">
        <f>SUM(AI23:AL23)</f>
        <v>0</v>
      </c>
      <c r="AN23" s="113"/>
      <c r="AO23" s="10"/>
      <c r="AP23" s="10"/>
      <c r="AQ23" s="138">
        <v>1</v>
      </c>
      <c r="AR23" s="112">
        <f>SUM(AN23:AQ23)</f>
        <v>1</v>
      </c>
      <c r="AS23" s="111"/>
      <c r="AT23" s="10"/>
      <c r="AU23" s="10"/>
      <c r="AV23" s="10"/>
      <c r="AW23" s="14">
        <f>SUM(AS23:AV23)</f>
        <v>0</v>
      </c>
      <c r="AX23" s="84">
        <f>AW23+AR23+AM23+AH23+AC23+X23+S23+N23+I23</f>
        <v>3</v>
      </c>
      <c r="AY23" s="84">
        <f>COUNT(E23:H23)+COUNT(J23:M23)+COUNT(O23:R23)+COUNT(T23:W23)+COUNT(Y23:AB23)+COUNT(AD23:AG23)+COUNT(AI23:AL23)+COUNT(AN23:AQ23)+COUNT(AS23:AV23)</f>
        <v>3</v>
      </c>
      <c r="AZ23" s="115">
        <f t="shared" ref="AZ23:AZ41" si="14">ROUND(AY23/36,2)</f>
        <v>0.08</v>
      </c>
      <c r="BA23" s="115">
        <f t="shared" ref="BA23:BA31" si="15">ROUND(AX23*100/C23,2)</f>
        <v>1.76</v>
      </c>
    </row>
    <row r="24" spans="1:53" x14ac:dyDescent="0.25">
      <c r="A24" s="25" t="s">
        <v>19</v>
      </c>
      <c r="B24" s="18" t="s">
        <v>61</v>
      </c>
      <c r="C24" s="84">
        <f t="shared" ref="C24:C31" si="16">D24*34</f>
        <v>136</v>
      </c>
      <c r="D24" s="60">
        <v>4</v>
      </c>
      <c r="E24" s="34"/>
      <c r="F24" s="128">
        <v>1</v>
      </c>
      <c r="G24" s="2"/>
      <c r="H24" s="2"/>
      <c r="I24" s="26">
        <f t="shared" ref="I24:I31" si="17">SUM(E24:H24)</f>
        <v>1</v>
      </c>
      <c r="J24" s="16"/>
      <c r="K24" s="12"/>
      <c r="L24" s="12"/>
      <c r="M24" s="12"/>
      <c r="N24" s="26">
        <f t="shared" ref="N24:N31" si="18">SUM(J24:M24)</f>
        <v>0</v>
      </c>
      <c r="O24" s="34"/>
      <c r="P24" s="2"/>
      <c r="Q24" s="2"/>
      <c r="R24" s="2"/>
      <c r="S24" s="26">
        <f t="shared" ref="S24:S31" si="19">SUM(O24:R24)</f>
        <v>0</v>
      </c>
      <c r="T24" s="16"/>
      <c r="U24" s="128">
        <v>1</v>
      </c>
      <c r="V24" s="2"/>
      <c r="W24" s="2"/>
      <c r="X24" s="26">
        <f t="shared" ref="X24:X31" si="20">SUM(T24:W24)</f>
        <v>1</v>
      </c>
      <c r="Y24" s="34"/>
      <c r="Z24" s="2"/>
      <c r="AA24" s="12"/>
      <c r="AB24" s="2"/>
      <c r="AC24" s="26">
        <f t="shared" ref="AC24:AC31" si="21">SUM(Y24:AB24)</f>
        <v>0</v>
      </c>
      <c r="AD24" s="89"/>
      <c r="AE24" s="12"/>
      <c r="AF24" s="12"/>
      <c r="AG24" s="2"/>
      <c r="AH24" s="26">
        <f t="shared" ref="AH24:AH31" si="22">SUM(AD24:AG24)</f>
        <v>0</v>
      </c>
      <c r="AI24" s="34"/>
      <c r="AJ24" s="12"/>
      <c r="AK24" s="12"/>
      <c r="AL24" s="12"/>
      <c r="AM24" s="26">
        <f t="shared" ref="AM24:AM31" si="23">SUM(AI24:AL24)</f>
        <v>0</v>
      </c>
      <c r="AN24" s="16"/>
      <c r="AO24" s="2"/>
      <c r="AP24" s="2"/>
      <c r="AQ24" s="128">
        <v>1</v>
      </c>
      <c r="AR24" s="26">
        <f t="shared" ref="AR24" si="24">SUM(AN24:AQ24)</f>
        <v>1</v>
      </c>
      <c r="AS24" s="34"/>
      <c r="AT24" s="2"/>
      <c r="AU24" s="2"/>
      <c r="AV24" s="2"/>
      <c r="AW24" s="15">
        <f t="shared" ref="AW24:AW31" si="25">SUM(AS24:AV24)</f>
        <v>0</v>
      </c>
      <c r="AX24" s="56">
        <f t="shared" ref="AX24:AX31" si="26">AW24+AR24+AM24+AH24+AC24+X24+S24+N24+I24</f>
        <v>3</v>
      </c>
      <c r="AY24" s="56">
        <f t="shared" ref="AY24" si="27">COUNT(E24:H24)+COUNT(J24:M24)+COUNT(O24:R24)+COUNT(T24:W24)+COUNT(Y24:AB24)+COUNT(AD24:AG24)+COUNT(AI24:AL24)+COUNT(AN24:AQ24)+COUNT(AS24:AV24)</f>
        <v>3</v>
      </c>
      <c r="AZ24" s="81">
        <f t="shared" si="14"/>
        <v>0.08</v>
      </c>
      <c r="BA24" s="81">
        <f t="shared" si="15"/>
        <v>2.21</v>
      </c>
    </row>
    <row r="25" spans="1:53" x14ac:dyDescent="0.25">
      <c r="A25" s="25" t="s">
        <v>20</v>
      </c>
      <c r="B25" s="18" t="s">
        <v>61</v>
      </c>
      <c r="C25" s="84">
        <f t="shared" si="16"/>
        <v>68</v>
      </c>
      <c r="D25" s="60">
        <v>2</v>
      </c>
      <c r="E25" s="34"/>
      <c r="F25" s="2"/>
      <c r="G25" s="2"/>
      <c r="H25" s="2"/>
      <c r="I25" s="26">
        <f t="shared" si="17"/>
        <v>0</v>
      </c>
      <c r="J25" s="16"/>
      <c r="K25" s="12"/>
      <c r="L25" s="12"/>
      <c r="M25" s="12"/>
      <c r="N25" s="26">
        <f t="shared" si="18"/>
        <v>0</v>
      </c>
      <c r="O25" s="34"/>
      <c r="P25" s="2"/>
      <c r="Q25" s="2"/>
      <c r="R25" s="12"/>
      <c r="S25" s="26">
        <f t="shared" si="19"/>
        <v>0</v>
      </c>
      <c r="T25" s="16"/>
      <c r="U25" s="2"/>
      <c r="V25" s="128">
        <v>1</v>
      </c>
      <c r="W25" s="2"/>
      <c r="X25" s="26">
        <f t="shared" si="20"/>
        <v>1</v>
      </c>
      <c r="Y25" s="34"/>
      <c r="Z25" s="2"/>
      <c r="AA25" s="2"/>
      <c r="AB25" s="2"/>
      <c r="AC25" s="26">
        <f t="shared" si="21"/>
        <v>0</v>
      </c>
      <c r="AD25" s="89"/>
      <c r="AE25" s="12"/>
      <c r="AF25" s="12"/>
      <c r="AG25" s="2"/>
      <c r="AH25" s="26">
        <f t="shared" si="22"/>
        <v>0</v>
      </c>
      <c r="AI25" s="34"/>
      <c r="AJ25" s="12"/>
      <c r="AK25" s="12"/>
      <c r="AL25" s="12"/>
      <c r="AM25" s="26">
        <f t="shared" si="23"/>
        <v>0</v>
      </c>
      <c r="AN25" s="16"/>
      <c r="AO25" s="2"/>
      <c r="AP25" s="2"/>
      <c r="AQ25" s="12"/>
      <c r="AR25" s="26">
        <f>SUM(AN25:AQ25)</f>
        <v>0</v>
      </c>
      <c r="AS25" s="34"/>
      <c r="AT25" s="128">
        <v>1</v>
      </c>
      <c r="AU25" s="2"/>
      <c r="AV25" s="2"/>
      <c r="AW25" s="15">
        <f t="shared" si="25"/>
        <v>1</v>
      </c>
      <c r="AX25" s="56">
        <f t="shared" si="26"/>
        <v>2</v>
      </c>
      <c r="AY25" s="56">
        <f>COUNT(E25:H25)+COUNT(J25:M25)+COUNT(O25:R25)+COUNT(T25:W25)+COUNT(Y25:AB25)+COUNT(AD25:AG25)+COUNT(AI25:AL25)+COUNT(AN25:AQ25)+COUNT(AS25:AV25)</f>
        <v>2</v>
      </c>
      <c r="AZ25" s="81">
        <f t="shared" si="14"/>
        <v>0.06</v>
      </c>
      <c r="BA25" s="81">
        <f t="shared" si="15"/>
        <v>2.94</v>
      </c>
    </row>
    <row r="26" spans="1:53" x14ac:dyDescent="0.25">
      <c r="A26" s="25" t="s">
        <v>21</v>
      </c>
      <c r="B26" s="18" t="s">
        <v>61</v>
      </c>
      <c r="C26" s="84">
        <f t="shared" si="16"/>
        <v>136</v>
      </c>
      <c r="D26" s="60">
        <v>4</v>
      </c>
      <c r="E26" s="34"/>
      <c r="F26" s="128">
        <v>1</v>
      </c>
      <c r="G26" s="2"/>
      <c r="H26" s="2"/>
      <c r="I26" s="26">
        <f t="shared" si="17"/>
        <v>1</v>
      </c>
      <c r="J26" s="16"/>
      <c r="K26" s="12"/>
      <c r="L26" s="137"/>
      <c r="M26" s="12"/>
      <c r="N26" s="26">
        <f t="shared" si="18"/>
        <v>0</v>
      </c>
      <c r="O26" s="34"/>
      <c r="P26" s="2"/>
      <c r="Q26" s="2"/>
      <c r="R26" s="2"/>
      <c r="S26" s="26">
        <f t="shared" si="19"/>
        <v>0</v>
      </c>
      <c r="T26" s="16"/>
      <c r="U26" s="2"/>
      <c r="V26" s="128">
        <v>1</v>
      </c>
      <c r="W26" s="2"/>
      <c r="X26" s="26">
        <f t="shared" si="20"/>
        <v>1</v>
      </c>
      <c r="Y26" s="34"/>
      <c r="Z26" s="2"/>
      <c r="AA26" s="2"/>
      <c r="AB26" s="2"/>
      <c r="AC26" s="26">
        <f t="shared" si="21"/>
        <v>0</v>
      </c>
      <c r="AD26" s="89"/>
      <c r="AE26" s="12"/>
      <c r="AF26" s="12"/>
      <c r="AG26" s="2"/>
      <c r="AH26" s="26">
        <f t="shared" si="22"/>
        <v>0</v>
      </c>
      <c r="AI26" s="34"/>
      <c r="AJ26" s="12"/>
      <c r="AK26" s="12"/>
      <c r="AL26" s="12"/>
      <c r="AM26" s="26">
        <f t="shared" si="23"/>
        <v>0</v>
      </c>
      <c r="AN26" s="16"/>
      <c r="AO26" s="2"/>
      <c r="AP26" s="2"/>
      <c r="AQ26" s="128">
        <v>1</v>
      </c>
      <c r="AR26" s="26">
        <f t="shared" ref="AR26:AR31" si="28">SUM(AN26:AQ26)</f>
        <v>1</v>
      </c>
      <c r="AS26" s="34"/>
      <c r="AT26" s="12"/>
      <c r="AU26" s="2"/>
      <c r="AV26" s="2"/>
      <c r="AW26" s="15">
        <f t="shared" si="25"/>
        <v>0</v>
      </c>
      <c r="AX26" s="56">
        <f t="shared" si="26"/>
        <v>3</v>
      </c>
      <c r="AY26" s="56">
        <f t="shared" ref="AY26:AY31" si="29">COUNT(E26:H26)+COUNT(J26:M26)+COUNT(O26:R26)+COUNT(T26:W26)+COUNT(Y26:AB26)+COUNT(AD26:AG26)+COUNT(AI26:AL26)+COUNT(AN26:AQ26)+COUNT(AS26:AV26)</f>
        <v>3</v>
      </c>
      <c r="AZ26" s="81">
        <f t="shared" si="14"/>
        <v>0.08</v>
      </c>
      <c r="BA26" s="81">
        <f t="shared" si="15"/>
        <v>2.21</v>
      </c>
    </row>
    <row r="27" spans="1:53" x14ac:dyDescent="0.25">
      <c r="A27" s="25" t="s">
        <v>22</v>
      </c>
      <c r="B27" s="18" t="s">
        <v>61</v>
      </c>
      <c r="C27" s="84">
        <f t="shared" si="16"/>
        <v>68</v>
      </c>
      <c r="D27" s="60">
        <v>2</v>
      </c>
      <c r="E27" s="34"/>
      <c r="F27" s="2"/>
      <c r="G27" s="2"/>
      <c r="H27" s="2"/>
      <c r="I27" s="26">
        <f t="shared" si="17"/>
        <v>0</v>
      </c>
      <c r="J27" s="16"/>
      <c r="K27" s="12"/>
      <c r="L27" s="12"/>
      <c r="M27" s="12"/>
      <c r="N27" s="26">
        <f t="shared" si="18"/>
        <v>0</v>
      </c>
      <c r="O27" s="34"/>
      <c r="P27" s="2"/>
      <c r="Q27" s="2"/>
      <c r="R27" s="2"/>
      <c r="S27" s="26">
        <f t="shared" si="19"/>
        <v>0</v>
      </c>
      <c r="T27" s="16"/>
      <c r="U27" s="128">
        <v>1</v>
      </c>
      <c r="V27" s="2"/>
      <c r="W27" s="2"/>
      <c r="X27" s="26">
        <f t="shared" si="20"/>
        <v>1</v>
      </c>
      <c r="Y27" s="34"/>
      <c r="Z27" s="2"/>
      <c r="AA27" s="2"/>
      <c r="AB27" s="2"/>
      <c r="AC27" s="26">
        <f t="shared" si="21"/>
        <v>0</v>
      </c>
      <c r="AD27" s="89"/>
      <c r="AE27" s="12"/>
      <c r="AF27" s="12"/>
      <c r="AG27" s="2"/>
      <c r="AH27" s="26">
        <f t="shared" si="22"/>
        <v>0</v>
      </c>
      <c r="AI27" s="34"/>
      <c r="AJ27" s="12"/>
      <c r="AK27" s="12"/>
      <c r="AL27" s="12"/>
      <c r="AM27" s="26">
        <f t="shared" si="23"/>
        <v>0</v>
      </c>
      <c r="AN27" s="16"/>
      <c r="AO27" s="2"/>
      <c r="AP27" s="2"/>
      <c r="AQ27" s="2"/>
      <c r="AR27" s="26">
        <f t="shared" si="28"/>
        <v>0</v>
      </c>
      <c r="AS27" s="34"/>
      <c r="AT27" s="128">
        <v>1</v>
      </c>
      <c r="AU27" s="2"/>
      <c r="AV27" s="2"/>
      <c r="AW27" s="15">
        <f t="shared" si="25"/>
        <v>1</v>
      </c>
      <c r="AX27" s="56">
        <f t="shared" si="26"/>
        <v>2</v>
      </c>
      <c r="AY27" s="56">
        <f t="shared" si="29"/>
        <v>2</v>
      </c>
      <c r="AZ27" s="81">
        <f t="shared" si="14"/>
        <v>0.06</v>
      </c>
      <c r="BA27" s="81">
        <f t="shared" si="15"/>
        <v>2.94</v>
      </c>
    </row>
    <row r="28" spans="1:53" x14ac:dyDescent="0.25">
      <c r="A28" s="25" t="s">
        <v>35</v>
      </c>
      <c r="B28" s="18" t="s">
        <v>61</v>
      </c>
      <c r="C28" s="84">
        <f t="shared" si="16"/>
        <v>34</v>
      </c>
      <c r="D28" s="60">
        <v>1</v>
      </c>
      <c r="E28" s="34"/>
      <c r="F28" s="2"/>
      <c r="G28" s="2"/>
      <c r="H28" s="2"/>
      <c r="I28" s="26">
        <f t="shared" si="17"/>
        <v>0</v>
      </c>
      <c r="J28" s="16"/>
      <c r="K28" s="2"/>
      <c r="L28" s="2"/>
      <c r="M28" s="2"/>
      <c r="N28" s="26">
        <f t="shared" si="18"/>
        <v>0</v>
      </c>
      <c r="O28" s="34"/>
      <c r="P28" s="2"/>
      <c r="Q28" s="2"/>
      <c r="R28" s="2"/>
      <c r="S28" s="26">
        <f t="shared" si="19"/>
        <v>0</v>
      </c>
      <c r="T28" s="16"/>
      <c r="U28" s="2"/>
      <c r="V28" s="2"/>
      <c r="W28" s="128">
        <v>1</v>
      </c>
      <c r="X28" s="26">
        <f t="shared" si="20"/>
        <v>1</v>
      </c>
      <c r="Y28" s="34"/>
      <c r="Z28" s="2"/>
      <c r="AA28" s="2"/>
      <c r="AB28" s="2"/>
      <c r="AC28" s="26">
        <f t="shared" si="21"/>
        <v>0</v>
      </c>
      <c r="AD28" s="89"/>
      <c r="AE28" s="12"/>
      <c r="AF28" s="12"/>
      <c r="AG28" s="2"/>
      <c r="AH28" s="26">
        <f t="shared" si="22"/>
        <v>0</v>
      </c>
      <c r="AI28" s="34"/>
      <c r="AJ28" s="12"/>
      <c r="AK28" s="12"/>
      <c r="AL28" s="12"/>
      <c r="AM28" s="26">
        <f t="shared" si="23"/>
        <v>0</v>
      </c>
      <c r="AN28" s="16"/>
      <c r="AO28" s="2"/>
      <c r="AP28" s="2"/>
      <c r="AQ28" s="2"/>
      <c r="AR28" s="26">
        <f t="shared" si="28"/>
        <v>0</v>
      </c>
      <c r="AS28" s="130">
        <v>1</v>
      </c>
      <c r="AT28" s="2"/>
      <c r="AU28" s="2"/>
      <c r="AV28" s="2"/>
      <c r="AW28" s="15">
        <f t="shared" si="25"/>
        <v>1</v>
      </c>
      <c r="AX28" s="56">
        <f t="shared" si="26"/>
        <v>2</v>
      </c>
      <c r="AY28" s="56">
        <f t="shared" si="29"/>
        <v>2</v>
      </c>
      <c r="AZ28" s="81">
        <f t="shared" si="14"/>
        <v>0.06</v>
      </c>
      <c r="BA28" s="81">
        <f t="shared" si="15"/>
        <v>5.88</v>
      </c>
    </row>
    <row r="29" spans="1:53" x14ac:dyDescent="0.25">
      <c r="A29" s="25" t="s">
        <v>23</v>
      </c>
      <c r="B29" s="18" t="s">
        <v>61</v>
      </c>
      <c r="C29" s="84">
        <f t="shared" si="16"/>
        <v>34</v>
      </c>
      <c r="D29" s="60">
        <v>1</v>
      </c>
      <c r="E29" s="34"/>
      <c r="F29" s="2"/>
      <c r="G29" s="2"/>
      <c r="H29" s="2"/>
      <c r="I29" s="26">
        <f t="shared" si="17"/>
        <v>0</v>
      </c>
      <c r="J29" s="16"/>
      <c r="K29" s="2"/>
      <c r="L29" s="2"/>
      <c r="M29" s="2"/>
      <c r="N29" s="26">
        <f t="shared" si="18"/>
        <v>0</v>
      </c>
      <c r="O29" s="34"/>
      <c r="P29" s="2"/>
      <c r="Q29" s="2"/>
      <c r="R29" s="2"/>
      <c r="S29" s="26">
        <f t="shared" si="19"/>
        <v>0</v>
      </c>
      <c r="T29" s="16"/>
      <c r="U29" s="2"/>
      <c r="V29" s="2"/>
      <c r="W29" s="128">
        <v>1</v>
      </c>
      <c r="X29" s="26">
        <f t="shared" si="20"/>
        <v>1</v>
      </c>
      <c r="Y29" s="34"/>
      <c r="Z29" s="2"/>
      <c r="AA29" s="2"/>
      <c r="AB29" s="2"/>
      <c r="AC29" s="26">
        <f t="shared" si="21"/>
        <v>0</v>
      </c>
      <c r="AD29" s="16"/>
      <c r="AE29" s="2"/>
      <c r="AF29" s="2"/>
      <c r="AG29" s="2"/>
      <c r="AH29" s="26">
        <f t="shared" si="22"/>
        <v>0</v>
      </c>
      <c r="AI29" s="34"/>
      <c r="AJ29" s="2"/>
      <c r="AK29" s="2"/>
      <c r="AL29" s="2"/>
      <c r="AM29" s="26">
        <f t="shared" si="23"/>
        <v>0</v>
      </c>
      <c r="AN29" s="16"/>
      <c r="AO29" s="2"/>
      <c r="AP29" s="2"/>
      <c r="AQ29" s="88"/>
      <c r="AR29" s="26">
        <f t="shared" si="28"/>
        <v>0</v>
      </c>
      <c r="AS29" s="128">
        <v>1</v>
      </c>
      <c r="AT29" s="2"/>
      <c r="AU29" s="2"/>
      <c r="AV29" s="2"/>
      <c r="AW29" s="15">
        <f t="shared" si="25"/>
        <v>1</v>
      </c>
      <c r="AX29" s="56">
        <f t="shared" si="26"/>
        <v>2</v>
      </c>
      <c r="AY29" s="56">
        <f t="shared" si="29"/>
        <v>2</v>
      </c>
      <c r="AZ29" s="81">
        <f t="shared" si="14"/>
        <v>0.06</v>
      </c>
      <c r="BA29" s="81">
        <f t="shared" si="15"/>
        <v>5.88</v>
      </c>
    </row>
    <row r="30" spans="1:53" x14ac:dyDescent="0.25">
      <c r="A30" s="25" t="s">
        <v>68</v>
      </c>
      <c r="B30" s="18" t="s">
        <v>61</v>
      </c>
      <c r="C30" s="84">
        <f t="shared" si="16"/>
        <v>34</v>
      </c>
      <c r="D30" s="60">
        <v>1</v>
      </c>
      <c r="E30" s="34"/>
      <c r="F30" s="2"/>
      <c r="G30" s="2"/>
      <c r="H30" s="2"/>
      <c r="I30" s="26">
        <f t="shared" si="17"/>
        <v>0</v>
      </c>
      <c r="J30" s="16"/>
      <c r="K30" s="2"/>
      <c r="L30" s="2"/>
      <c r="M30" s="2"/>
      <c r="N30" s="26">
        <f t="shared" si="18"/>
        <v>0</v>
      </c>
      <c r="O30" s="34"/>
      <c r="P30" s="2"/>
      <c r="Q30" s="2"/>
      <c r="R30" s="2"/>
      <c r="S30" s="26">
        <f t="shared" si="19"/>
        <v>0</v>
      </c>
      <c r="T30" s="16"/>
      <c r="U30" s="2"/>
      <c r="V30" s="2"/>
      <c r="W30" s="128">
        <v>1</v>
      </c>
      <c r="X30" s="26">
        <f t="shared" si="20"/>
        <v>1</v>
      </c>
      <c r="Y30" s="34"/>
      <c r="Z30" s="2"/>
      <c r="AA30" s="2"/>
      <c r="AB30" s="2"/>
      <c r="AC30" s="26">
        <f t="shared" si="21"/>
        <v>0</v>
      </c>
      <c r="AD30" s="16"/>
      <c r="AE30" s="2"/>
      <c r="AF30" s="2"/>
      <c r="AG30" s="2"/>
      <c r="AH30" s="26">
        <f t="shared" si="22"/>
        <v>0</v>
      </c>
      <c r="AI30" s="34"/>
      <c r="AJ30" s="2"/>
      <c r="AK30" s="2"/>
      <c r="AL30" s="2"/>
      <c r="AM30" s="26">
        <f t="shared" si="23"/>
        <v>0</v>
      </c>
      <c r="AN30" s="16"/>
      <c r="AO30" s="2"/>
      <c r="AP30" s="2"/>
      <c r="AQ30" s="88"/>
      <c r="AR30" s="26">
        <f t="shared" si="28"/>
        <v>0</v>
      </c>
      <c r="AS30" s="128">
        <v>1</v>
      </c>
      <c r="AT30" s="2"/>
      <c r="AU30" s="2"/>
      <c r="AV30" s="2"/>
      <c r="AW30" s="15">
        <f t="shared" si="25"/>
        <v>1</v>
      </c>
      <c r="AX30" s="56">
        <f t="shared" si="26"/>
        <v>2</v>
      </c>
      <c r="AY30" s="56">
        <f t="shared" si="29"/>
        <v>2</v>
      </c>
      <c r="AZ30" s="81">
        <f t="shared" si="14"/>
        <v>0.06</v>
      </c>
      <c r="BA30" s="81">
        <f t="shared" si="15"/>
        <v>5.88</v>
      </c>
    </row>
    <row r="31" spans="1:53" ht="15.75" thickBot="1" x14ac:dyDescent="0.3">
      <c r="A31" s="27" t="s">
        <v>24</v>
      </c>
      <c r="B31" s="19" t="s">
        <v>61</v>
      </c>
      <c r="C31" s="85">
        <f t="shared" si="16"/>
        <v>102</v>
      </c>
      <c r="D31" s="61">
        <v>3</v>
      </c>
      <c r="E31" s="35"/>
      <c r="F31" s="29"/>
      <c r="G31" s="29"/>
      <c r="H31" s="29"/>
      <c r="I31" s="30">
        <f t="shared" si="17"/>
        <v>0</v>
      </c>
      <c r="J31" s="28"/>
      <c r="K31" s="29"/>
      <c r="L31" s="29"/>
      <c r="M31" s="29"/>
      <c r="N31" s="30">
        <f t="shared" si="18"/>
        <v>0</v>
      </c>
      <c r="O31" s="35"/>
      <c r="P31" s="29"/>
      <c r="Q31" s="29"/>
      <c r="R31" s="29"/>
      <c r="S31" s="30">
        <f t="shared" si="19"/>
        <v>0</v>
      </c>
      <c r="T31" s="28"/>
      <c r="U31" s="133">
        <v>1</v>
      </c>
      <c r="V31" s="29"/>
      <c r="W31" s="29"/>
      <c r="X31" s="30">
        <f t="shared" si="20"/>
        <v>1</v>
      </c>
      <c r="Y31" s="35"/>
      <c r="Z31" s="29"/>
      <c r="AA31" s="29"/>
      <c r="AB31" s="29"/>
      <c r="AC31" s="30">
        <f t="shared" si="21"/>
        <v>0</v>
      </c>
      <c r="AD31" s="28"/>
      <c r="AE31" s="29"/>
      <c r="AF31" s="29"/>
      <c r="AG31" s="29"/>
      <c r="AH31" s="30">
        <f t="shared" si="22"/>
        <v>0</v>
      </c>
      <c r="AI31" s="35"/>
      <c r="AJ31" s="29"/>
      <c r="AK31" s="29"/>
      <c r="AL31" s="29"/>
      <c r="AM31" s="30">
        <f t="shared" si="23"/>
        <v>0</v>
      </c>
      <c r="AN31" s="28"/>
      <c r="AO31" s="29"/>
      <c r="AP31" s="29"/>
      <c r="AQ31" s="91"/>
      <c r="AR31" s="30">
        <f t="shared" si="28"/>
        <v>0</v>
      </c>
      <c r="AS31" s="133">
        <v>1</v>
      </c>
      <c r="AT31" s="29"/>
      <c r="AU31" s="29"/>
      <c r="AV31" s="29"/>
      <c r="AW31" s="32">
        <f t="shared" si="25"/>
        <v>1</v>
      </c>
      <c r="AX31" s="57">
        <f t="shared" si="26"/>
        <v>2</v>
      </c>
      <c r="AY31" s="57">
        <f t="shared" si="29"/>
        <v>2</v>
      </c>
      <c r="AZ31" s="82">
        <f t="shared" si="14"/>
        <v>0.06</v>
      </c>
      <c r="BA31" s="82">
        <f t="shared" si="15"/>
        <v>1.96</v>
      </c>
    </row>
    <row r="32" spans="1:53" ht="15.75" thickBot="1" x14ac:dyDescent="0.3">
      <c r="A32" s="20"/>
      <c r="B32" s="10"/>
      <c r="C32" s="62"/>
      <c r="D32" s="62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43"/>
      <c r="AX32" s="54"/>
      <c r="AY32" s="54"/>
      <c r="AZ32" s="83"/>
      <c r="BA32" s="83"/>
    </row>
    <row r="33" spans="1:53" x14ac:dyDescent="0.25">
      <c r="A33" s="21" t="s">
        <v>18</v>
      </c>
      <c r="B33" s="17" t="s">
        <v>62</v>
      </c>
      <c r="C33" s="55">
        <f>D33*34</f>
        <v>170</v>
      </c>
      <c r="D33" s="59">
        <v>5</v>
      </c>
      <c r="E33" s="33"/>
      <c r="F33" s="140">
        <v>1</v>
      </c>
      <c r="G33" s="23"/>
      <c r="H33" s="23"/>
      <c r="I33" s="24">
        <f>SUM(E33:H33)</f>
        <v>1</v>
      </c>
      <c r="J33" s="22"/>
      <c r="K33" s="92"/>
      <c r="L33" s="92"/>
      <c r="M33" s="92"/>
      <c r="N33" s="24">
        <f>SUM(J33:M33)</f>
        <v>0</v>
      </c>
      <c r="O33" s="33"/>
      <c r="P33" s="23"/>
      <c r="Q33" s="23"/>
      <c r="R33" s="23"/>
      <c r="S33" s="24">
        <f>SUM(O33:R33)</f>
        <v>0</v>
      </c>
      <c r="T33" s="22"/>
      <c r="U33" s="23"/>
      <c r="V33" s="131">
        <v>1</v>
      </c>
      <c r="W33" s="23"/>
      <c r="X33" s="24">
        <f>SUM(T33:W33)</f>
        <v>1</v>
      </c>
      <c r="Y33" s="33"/>
      <c r="Z33" s="23"/>
      <c r="AA33" s="23"/>
      <c r="AB33" s="23"/>
      <c r="AC33" s="24">
        <f>SUM(Y33:AB33)</f>
        <v>0</v>
      </c>
      <c r="AD33" s="135"/>
      <c r="AE33" s="23"/>
      <c r="AF33" s="23"/>
      <c r="AG33" s="23"/>
      <c r="AH33" s="24">
        <f>SUM(AD33:AG33)</f>
        <v>0</v>
      </c>
      <c r="AI33" s="141"/>
      <c r="AJ33" s="68"/>
      <c r="AK33" s="68"/>
      <c r="AL33" s="68"/>
      <c r="AM33" s="24">
        <f>SUM(AI33:AL33)</f>
        <v>0</v>
      </c>
      <c r="AN33" s="22"/>
      <c r="AO33" s="23"/>
      <c r="AP33" s="23"/>
      <c r="AQ33" s="131">
        <v>1</v>
      </c>
      <c r="AR33" s="24">
        <f>SUM(AN33:AQ33)</f>
        <v>1</v>
      </c>
      <c r="AS33" s="33"/>
      <c r="AT33" s="23"/>
      <c r="AU33" s="68"/>
      <c r="AV33" s="23"/>
      <c r="AW33" s="31">
        <f>SUM(AS33:AV33)</f>
        <v>0</v>
      </c>
      <c r="AX33" s="55">
        <f>AW33+AR33+AM33+AH33+AC33+X33+S33+N33+I33</f>
        <v>3</v>
      </c>
      <c r="AY33" s="55">
        <f t="shared" ref="AY33:AY52" si="30">COUNT(E33:H33)+COUNT(J33:M33)+COUNT(O33:R33)+COUNT(T33:W33)+COUNT(Y33:AB33)+COUNT(AD33:AG33)+COUNT(AI33:AL33)+COUNT(AN33:AQ33)+COUNT(AS33:AV33)</f>
        <v>3</v>
      </c>
      <c r="AZ33" s="80">
        <f t="shared" si="14"/>
        <v>0.08</v>
      </c>
      <c r="BA33" s="80">
        <f t="shared" ref="BA33:BA41" si="31">ROUND(AX33*100/C33,2)</f>
        <v>1.76</v>
      </c>
    </row>
    <row r="34" spans="1:53" x14ac:dyDescent="0.25">
      <c r="A34" s="25" t="s">
        <v>19</v>
      </c>
      <c r="B34" s="18" t="s">
        <v>62</v>
      </c>
      <c r="C34" s="84">
        <f t="shared" ref="C34:C41" si="32">D34*34</f>
        <v>136</v>
      </c>
      <c r="D34" s="60">
        <v>4</v>
      </c>
      <c r="E34" s="34"/>
      <c r="F34" s="128">
        <v>1</v>
      </c>
      <c r="G34" s="2"/>
      <c r="H34" s="2"/>
      <c r="I34" s="26">
        <f t="shared" ref="I34:I41" si="33">SUM(E34:H34)</f>
        <v>1</v>
      </c>
      <c r="J34" s="16"/>
      <c r="K34" s="88"/>
      <c r="L34" s="88"/>
      <c r="M34" s="88"/>
      <c r="N34" s="26">
        <f t="shared" ref="N34:N41" si="34">SUM(J34:M34)</f>
        <v>0</v>
      </c>
      <c r="O34" s="34"/>
      <c r="P34" s="2"/>
      <c r="Q34" s="2"/>
      <c r="R34" s="2"/>
      <c r="S34" s="26">
        <f t="shared" ref="S34:S41" si="35">SUM(O34:R34)</f>
        <v>0</v>
      </c>
      <c r="T34" s="16"/>
      <c r="U34" s="2"/>
      <c r="V34" s="128">
        <v>1</v>
      </c>
      <c r="W34" s="2"/>
      <c r="X34" s="26">
        <f t="shared" ref="X34:X41" si="36">SUM(T34:W34)</f>
        <v>1</v>
      </c>
      <c r="Y34" s="34"/>
      <c r="Z34" s="2"/>
      <c r="AA34" s="88"/>
      <c r="AB34" s="2"/>
      <c r="AC34" s="26">
        <f t="shared" ref="AC34:AC41" si="37">SUM(Y34:AB34)</f>
        <v>0</v>
      </c>
      <c r="AD34" s="16"/>
      <c r="AE34" s="2"/>
      <c r="AF34" s="2"/>
      <c r="AG34" s="2"/>
      <c r="AH34" s="26">
        <f t="shared" ref="AH34:AH41" si="38">SUM(AD34:AG34)</f>
        <v>0</v>
      </c>
      <c r="AI34" s="90"/>
      <c r="AJ34" s="12"/>
      <c r="AK34" s="12"/>
      <c r="AL34" s="12"/>
      <c r="AM34" s="26">
        <f t="shared" ref="AM34:AM41" si="39">SUM(AI34:AL34)</f>
        <v>0</v>
      </c>
      <c r="AN34" s="16"/>
      <c r="AO34" s="2"/>
      <c r="AP34" s="2"/>
      <c r="AQ34" s="128">
        <v>1</v>
      </c>
      <c r="AR34" s="26">
        <f t="shared" ref="AR34:AR41" si="40">SUM(AN34:AQ34)</f>
        <v>1</v>
      </c>
      <c r="AS34" s="34"/>
      <c r="AT34" s="2"/>
      <c r="AU34" s="12"/>
      <c r="AV34" s="2"/>
      <c r="AW34" s="15">
        <f t="shared" ref="AW34:AW41" si="41">SUM(AS34:AV34)</f>
        <v>0</v>
      </c>
      <c r="AX34" s="56">
        <f t="shared" ref="AX34:AX41" si="42">AW34+AR34+AM34+AH34+AC34+X34+S34+N34+I34</f>
        <v>3</v>
      </c>
      <c r="AY34" s="56">
        <f t="shared" si="30"/>
        <v>3</v>
      </c>
      <c r="AZ34" s="81">
        <f t="shared" si="14"/>
        <v>0.08</v>
      </c>
      <c r="BA34" s="81">
        <f t="shared" si="31"/>
        <v>2.21</v>
      </c>
    </row>
    <row r="35" spans="1:53" x14ac:dyDescent="0.25">
      <c r="A35" s="25" t="s">
        <v>20</v>
      </c>
      <c r="B35" s="18" t="s">
        <v>62</v>
      </c>
      <c r="C35" s="84">
        <f t="shared" si="32"/>
        <v>68</v>
      </c>
      <c r="D35" s="60">
        <v>2</v>
      </c>
      <c r="E35" s="34"/>
      <c r="F35" s="2"/>
      <c r="G35" s="2"/>
      <c r="H35" s="2"/>
      <c r="I35" s="26">
        <f t="shared" si="33"/>
        <v>0</v>
      </c>
      <c r="J35" s="16"/>
      <c r="K35" s="88"/>
      <c r="L35" s="88"/>
      <c r="M35" s="88"/>
      <c r="N35" s="26">
        <f t="shared" si="34"/>
        <v>0</v>
      </c>
      <c r="O35" s="34"/>
      <c r="P35" s="2"/>
      <c r="Q35" s="2"/>
      <c r="R35" s="2"/>
      <c r="S35" s="26">
        <f t="shared" si="35"/>
        <v>0</v>
      </c>
      <c r="T35" s="16"/>
      <c r="U35" s="2"/>
      <c r="V35" s="128">
        <v>1</v>
      </c>
      <c r="W35" s="2"/>
      <c r="X35" s="26">
        <f t="shared" si="36"/>
        <v>1</v>
      </c>
      <c r="Y35" s="34"/>
      <c r="Z35" s="2"/>
      <c r="AA35" s="2"/>
      <c r="AB35" s="2"/>
      <c r="AC35" s="26">
        <f t="shared" si="37"/>
        <v>0</v>
      </c>
      <c r="AD35" s="16"/>
      <c r="AE35" s="12"/>
      <c r="AF35" s="2"/>
      <c r="AG35" s="2"/>
      <c r="AH35" s="26">
        <f t="shared" si="38"/>
        <v>0</v>
      </c>
      <c r="AI35" s="12"/>
      <c r="AJ35" s="12"/>
      <c r="AK35" s="12"/>
      <c r="AL35" s="12"/>
      <c r="AM35" s="26">
        <f t="shared" si="39"/>
        <v>0</v>
      </c>
      <c r="AN35" s="16"/>
      <c r="AO35" s="2"/>
      <c r="AP35" s="2"/>
      <c r="AQ35" s="12"/>
      <c r="AR35" s="26">
        <f t="shared" si="40"/>
        <v>0</v>
      </c>
      <c r="AS35" s="34"/>
      <c r="AT35" s="128">
        <v>1</v>
      </c>
      <c r="AU35" s="12"/>
      <c r="AV35" s="2"/>
      <c r="AW35" s="15">
        <f t="shared" si="41"/>
        <v>1</v>
      </c>
      <c r="AX35" s="56">
        <f t="shared" si="42"/>
        <v>2</v>
      </c>
      <c r="AY35" s="56">
        <f t="shared" si="30"/>
        <v>2</v>
      </c>
      <c r="AZ35" s="81">
        <f t="shared" si="14"/>
        <v>0.06</v>
      </c>
      <c r="BA35" s="81">
        <f t="shared" si="31"/>
        <v>2.94</v>
      </c>
    </row>
    <row r="36" spans="1:53" x14ac:dyDescent="0.25">
      <c r="A36" s="25" t="s">
        <v>21</v>
      </c>
      <c r="B36" s="18" t="s">
        <v>62</v>
      </c>
      <c r="C36" s="84">
        <f t="shared" si="32"/>
        <v>136</v>
      </c>
      <c r="D36" s="60">
        <v>4</v>
      </c>
      <c r="E36" s="34"/>
      <c r="F36" s="128">
        <v>1</v>
      </c>
      <c r="G36" s="2"/>
      <c r="H36" s="2"/>
      <c r="I36" s="26">
        <f t="shared" si="33"/>
        <v>1</v>
      </c>
      <c r="J36" s="16"/>
      <c r="K36" s="88"/>
      <c r="L36" s="88"/>
      <c r="M36" s="88"/>
      <c r="N36" s="26">
        <f t="shared" si="34"/>
        <v>0</v>
      </c>
      <c r="O36" s="34"/>
      <c r="P36" s="2"/>
      <c r="Q36" s="2"/>
      <c r="R36" s="2"/>
      <c r="S36" s="26">
        <f t="shared" si="35"/>
        <v>0</v>
      </c>
      <c r="T36" s="16"/>
      <c r="U36" s="2"/>
      <c r="V36" s="128">
        <v>1</v>
      </c>
      <c r="W36" s="2"/>
      <c r="X36" s="26">
        <f t="shared" si="36"/>
        <v>1</v>
      </c>
      <c r="Y36" s="34"/>
      <c r="Z36" s="2"/>
      <c r="AA36" s="2"/>
      <c r="AB36" s="2"/>
      <c r="AC36" s="26">
        <f t="shared" si="37"/>
        <v>0</v>
      </c>
      <c r="AD36" s="16"/>
      <c r="AE36" s="2"/>
      <c r="AF36" s="2"/>
      <c r="AG36" s="2"/>
      <c r="AH36" s="26">
        <f t="shared" si="38"/>
        <v>0</v>
      </c>
      <c r="AI36" s="90"/>
      <c r="AJ36" s="12"/>
      <c r="AK36" s="12"/>
      <c r="AL36" s="12"/>
      <c r="AM36" s="26">
        <f t="shared" si="39"/>
        <v>0</v>
      </c>
      <c r="AN36" s="16"/>
      <c r="AO36" s="2"/>
      <c r="AP36" s="2"/>
      <c r="AQ36" s="128">
        <v>1</v>
      </c>
      <c r="AR36" s="26">
        <f t="shared" si="40"/>
        <v>1</v>
      </c>
      <c r="AS36" s="34"/>
      <c r="AT36" s="12"/>
      <c r="AU36" s="12"/>
      <c r="AV36" s="2"/>
      <c r="AW36" s="15">
        <f t="shared" si="41"/>
        <v>0</v>
      </c>
      <c r="AX36" s="56">
        <f t="shared" si="42"/>
        <v>3</v>
      </c>
      <c r="AY36" s="56">
        <f t="shared" si="30"/>
        <v>3</v>
      </c>
      <c r="AZ36" s="81">
        <f t="shared" si="14"/>
        <v>0.08</v>
      </c>
      <c r="BA36" s="81">
        <f t="shared" si="31"/>
        <v>2.21</v>
      </c>
    </row>
    <row r="37" spans="1:53" ht="17.25" customHeight="1" x14ac:dyDescent="0.25">
      <c r="A37" s="25" t="s">
        <v>22</v>
      </c>
      <c r="B37" s="18" t="s">
        <v>62</v>
      </c>
      <c r="C37" s="84">
        <f t="shared" si="32"/>
        <v>68</v>
      </c>
      <c r="D37" s="60">
        <v>2</v>
      </c>
      <c r="E37" s="34"/>
      <c r="F37" s="2"/>
      <c r="G37" s="2"/>
      <c r="H37" s="2"/>
      <c r="I37" s="26">
        <f t="shared" si="33"/>
        <v>0</v>
      </c>
      <c r="J37" s="16"/>
      <c r="K37" s="88"/>
      <c r="L37" s="88"/>
      <c r="M37" s="88"/>
      <c r="N37" s="26">
        <f t="shared" si="34"/>
        <v>0</v>
      </c>
      <c r="O37" s="34"/>
      <c r="P37" s="2"/>
      <c r="Q37" s="2"/>
      <c r="R37" s="2"/>
      <c r="S37" s="26">
        <f t="shared" si="35"/>
        <v>0</v>
      </c>
      <c r="T37" s="16"/>
      <c r="U37" s="128">
        <v>1</v>
      </c>
      <c r="V37" s="2"/>
      <c r="W37" s="2"/>
      <c r="X37" s="26">
        <f t="shared" si="36"/>
        <v>1</v>
      </c>
      <c r="Y37" s="34"/>
      <c r="Z37" s="2"/>
      <c r="AA37" s="2"/>
      <c r="AB37" s="2"/>
      <c r="AC37" s="26">
        <f t="shared" si="37"/>
        <v>0</v>
      </c>
      <c r="AD37" s="16"/>
      <c r="AE37" s="2"/>
      <c r="AF37" s="2"/>
      <c r="AG37" s="2"/>
      <c r="AH37" s="26">
        <f t="shared" si="38"/>
        <v>0</v>
      </c>
      <c r="AI37" s="90"/>
      <c r="AJ37" s="12"/>
      <c r="AK37" s="12"/>
      <c r="AL37" s="12"/>
      <c r="AM37" s="26">
        <f t="shared" si="39"/>
        <v>0</v>
      </c>
      <c r="AN37" s="16"/>
      <c r="AO37" s="2"/>
      <c r="AP37" s="2"/>
      <c r="AQ37" s="2"/>
      <c r="AR37" s="26">
        <f t="shared" si="40"/>
        <v>0</v>
      </c>
      <c r="AS37" s="34"/>
      <c r="AT37" s="128">
        <v>1</v>
      </c>
      <c r="AU37" s="12"/>
      <c r="AV37" s="2"/>
      <c r="AW37" s="15">
        <f t="shared" si="41"/>
        <v>1</v>
      </c>
      <c r="AX37" s="56">
        <f t="shared" si="42"/>
        <v>2</v>
      </c>
      <c r="AY37" s="56">
        <f t="shared" si="30"/>
        <v>2</v>
      </c>
      <c r="AZ37" s="81">
        <f t="shared" si="14"/>
        <v>0.06</v>
      </c>
      <c r="BA37" s="81">
        <f t="shared" si="31"/>
        <v>2.94</v>
      </c>
    </row>
    <row r="38" spans="1:53" ht="17.25" customHeight="1" x14ac:dyDescent="0.25">
      <c r="A38" s="25" t="s">
        <v>35</v>
      </c>
      <c r="B38" s="18" t="s">
        <v>62</v>
      </c>
      <c r="C38" s="84">
        <f t="shared" si="32"/>
        <v>34</v>
      </c>
      <c r="D38" s="60">
        <v>1</v>
      </c>
      <c r="E38" s="34"/>
      <c r="F38" s="2"/>
      <c r="G38" s="2"/>
      <c r="H38" s="2"/>
      <c r="I38" s="26">
        <f t="shared" si="33"/>
        <v>0</v>
      </c>
      <c r="J38" s="16"/>
      <c r="K38" s="2"/>
      <c r="L38" s="2"/>
      <c r="M38" s="2"/>
      <c r="N38" s="26">
        <f t="shared" si="34"/>
        <v>0</v>
      </c>
      <c r="O38" s="34"/>
      <c r="P38" s="2"/>
      <c r="Q38" s="2"/>
      <c r="R38" s="2"/>
      <c r="S38" s="26">
        <f t="shared" si="35"/>
        <v>0</v>
      </c>
      <c r="T38" s="16"/>
      <c r="U38" s="2"/>
      <c r="V38" s="2"/>
      <c r="W38" s="128">
        <v>1</v>
      </c>
      <c r="X38" s="26">
        <f t="shared" si="36"/>
        <v>1</v>
      </c>
      <c r="Y38" s="34"/>
      <c r="Z38" s="2"/>
      <c r="AA38" s="2"/>
      <c r="AB38" s="2"/>
      <c r="AC38" s="26">
        <f t="shared" si="37"/>
        <v>0</v>
      </c>
      <c r="AD38" s="16"/>
      <c r="AE38" s="2"/>
      <c r="AF38" s="2"/>
      <c r="AG38" s="2"/>
      <c r="AH38" s="26">
        <f t="shared" si="38"/>
        <v>0</v>
      </c>
      <c r="AI38" s="34"/>
      <c r="AJ38" s="2"/>
      <c r="AK38" s="2"/>
      <c r="AL38" s="2"/>
      <c r="AM38" s="26">
        <f t="shared" si="39"/>
        <v>0</v>
      </c>
      <c r="AN38" s="16"/>
      <c r="AO38" s="2"/>
      <c r="AP38" s="2"/>
      <c r="AQ38" s="2"/>
      <c r="AR38" s="26">
        <f t="shared" si="40"/>
        <v>0</v>
      </c>
      <c r="AS38" s="130">
        <v>1</v>
      </c>
      <c r="AT38" s="2"/>
      <c r="AU38" s="12"/>
      <c r="AV38" s="2"/>
      <c r="AW38" s="15">
        <f t="shared" si="41"/>
        <v>1</v>
      </c>
      <c r="AX38" s="56">
        <f t="shared" si="42"/>
        <v>2</v>
      </c>
      <c r="AY38" s="56">
        <f t="shared" si="30"/>
        <v>2</v>
      </c>
      <c r="AZ38" s="81">
        <f t="shared" si="14"/>
        <v>0.06</v>
      </c>
      <c r="BA38" s="81">
        <f t="shared" si="31"/>
        <v>5.88</v>
      </c>
    </row>
    <row r="39" spans="1:53" x14ac:dyDescent="0.25">
      <c r="A39" s="25" t="s">
        <v>23</v>
      </c>
      <c r="B39" s="18" t="s">
        <v>62</v>
      </c>
      <c r="C39" s="84">
        <f t="shared" si="32"/>
        <v>34</v>
      </c>
      <c r="D39" s="60">
        <v>1</v>
      </c>
      <c r="E39" s="34"/>
      <c r="F39" s="2"/>
      <c r="G39" s="2"/>
      <c r="H39" s="2"/>
      <c r="I39" s="26">
        <f t="shared" si="33"/>
        <v>0</v>
      </c>
      <c r="J39" s="16"/>
      <c r="K39" s="2"/>
      <c r="L39" s="2"/>
      <c r="M39" s="2"/>
      <c r="N39" s="26">
        <f t="shared" si="34"/>
        <v>0</v>
      </c>
      <c r="O39" s="34"/>
      <c r="P39" s="2"/>
      <c r="Q39" s="2"/>
      <c r="R39" s="2"/>
      <c r="S39" s="26">
        <f t="shared" si="35"/>
        <v>0</v>
      </c>
      <c r="T39" s="16"/>
      <c r="U39" s="2"/>
      <c r="V39" s="2"/>
      <c r="W39" s="128">
        <v>1</v>
      </c>
      <c r="X39" s="26">
        <f t="shared" si="36"/>
        <v>1</v>
      </c>
      <c r="Y39" s="34"/>
      <c r="Z39" s="2"/>
      <c r="AA39" s="2"/>
      <c r="AB39" s="2"/>
      <c r="AC39" s="26">
        <f t="shared" si="37"/>
        <v>0</v>
      </c>
      <c r="AD39" s="16"/>
      <c r="AE39" s="2"/>
      <c r="AF39" s="2"/>
      <c r="AG39" s="2"/>
      <c r="AH39" s="26">
        <f t="shared" si="38"/>
        <v>0</v>
      </c>
      <c r="AI39" s="34"/>
      <c r="AJ39" s="2"/>
      <c r="AK39" s="2"/>
      <c r="AL39" s="2"/>
      <c r="AM39" s="26">
        <f t="shared" si="39"/>
        <v>0</v>
      </c>
      <c r="AN39" s="16"/>
      <c r="AO39" s="2"/>
      <c r="AP39" s="2"/>
      <c r="AQ39" s="2"/>
      <c r="AR39" s="26">
        <f t="shared" si="40"/>
        <v>0</v>
      </c>
      <c r="AS39" s="128">
        <v>1</v>
      </c>
      <c r="AT39" s="2"/>
      <c r="AU39" s="2"/>
      <c r="AV39" s="2"/>
      <c r="AW39" s="15">
        <f t="shared" si="41"/>
        <v>1</v>
      </c>
      <c r="AX39" s="56">
        <f t="shared" si="42"/>
        <v>2</v>
      </c>
      <c r="AY39" s="56">
        <f t="shared" si="30"/>
        <v>2</v>
      </c>
      <c r="AZ39" s="81">
        <f t="shared" si="14"/>
        <v>0.06</v>
      </c>
      <c r="BA39" s="81">
        <f t="shared" si="31"/>
        <v>5.88</v>
      </c>
    </row>
    <row r="40" spans="1:53" x14ac:dyDescent="0.25">
      <c r="A40" s="25" t="s">
        <v>68</v>
      </c>
      <c r="B40" s="18" t="s">
        <v>62</v>
      </c>
      <c r="C40" s="84">
        <f t="shared" si="32"/>
        <v>34</v>
      </c>
      <c r="D40" s="60">
        <v>1</v>
      </c>
      <c r="E40" s="34"/>
      <c r="F40" s="2"/>
      <c r="G40" s="2"/>
      <c r="H40" s="2"/>
      <c r="I40" s="26">
        <f t="shared" si="33"/>
        <v>0</v>
      </c>
      <c r="J40" s="16"/>
      <c r="K40" s="2"/>
      <c r="L40" s="2"/>
      <c r="M40" s="2"/>
      <c r="N40" s="26">
        <f t="shared" si="34"/>
        <v>0</v>
      </c>
      <c r="O40" s="34"/>
      <c r="P40" s="2"/>
      <c r="Q40" s="2"/>
      <c r="R40" s="2"/>
      <c r="S40" s="26">
        <f t="shared" si="35"/>
        <v>0</v>
      </c>
      <c r="T40" s="16"/>
      <c r="U40" s="2"/>
      <c r="V40" s="2"/>
      <c r="W40" s="128">
        <v>1</v>
      </c>
      <c r="X40" s="26">
        <f t="shared" si="36"/>
        <v>1</v>
      </c>
      <c r="Y40" s="34"/>
      <c r="Z40" s="2"/>
      <c r="AA40" s="2"/>
      <c r="AB40" s="2"/>
      <c r="AC40" s="26">
        <f t="shared" si="37"/>
        <v>0</v>
      </c>
      <c r="AD40" s="16"/>
      <c r="AE40" s="2"/>
      <c r="AF40" s="2"/>
      <c r="AG40" s="2"/>
      <c r="AH40" s="26">
        <f t="shared" si="38"/>
        <v>0</v>
      </c>
      <c r="AI40" s="34"/>
      <c r="AJ40" s="2"/>
      <c r="AK40" s="2"/>
      <c r="AL40" s="2"/>
      <c r="AM40" s="26">
        <f t="shared" si="39"/>
        <v>0</v>
      </c>
      <c r="AN40" s="16"/>
      <c r="AO40" s="2"/>
      <c r="AP40" s="2"/>
      <c r="AQ40" s="2"/>
      <c r="AR40" s="26">
        <f t="shared" si="40"/>
        <v>0</v>
      </c>
      <c r="AS40" s="128">
        <v>1</v>
      </c>
      <c r="AT40" s="2"/>
      <c r="AU40" s="2"/>
      <c r="AV40" s="2"/>
      <c r="AW40" s="15">
        <f t="shared" si="41"/>
        <v>1</v>
      </c>
      <c r="AX40" s="56">
        <f t="shared" si="42"/>
        <v>2</v>
      </c>
      <c r="AY40" s="56">
        <f t="shared" si="30"/>
        <v>2</v>
      </c>
      <c r="AZ40" s="81">
        <f t="shared" si="14"/>
        <v>0.06</v>
      </c>
      <c r="BA40" s="81">
        <f t="shared" si="31"/>
        <v>5.88</v>
      </c>
    </row>
    <row r="41" spans="1:53" ht="15.75" thickBot="1" x14ac:dyDescent="0.3">
      <c r="A41" s="27" t="s">
        <v>24</v>
      </c>
      <c r="B41" s="19" t="s">
        <v>62</v>
      </c>
      <c r="C41" s="85">
        <f t="shared" si="32"/>
        <v>102</v>
      </c>
      <c r="D41" s="61">
        <v>3</v>
      </c>
      <c r="E41" s="35"/>
      <c r="F41" s="29"/>
      <c r="G41" s="29"/>
      <c r="H41" s="29"/>
      <c r="I41" s="30">
        <f t="shared" si="33"/>
        <v>0</v>
      </c>
      <c r="J41" s="28"/>
      <c r="K41" s="29"/>
      <c r="L41" s="29"/>
      <c r="M41" s="29"/>
      <c r="N41" s="30">
        <f t="shared" si="34"/>
        <v>0</v>
      </c>
      <c r="O41" s="35"/>
      <c r="P41" s="29"/>
      <c r="Q41" s="29"/>
      <c r="R41" s="29"/>
      <c r="S41" s="30">
        <f t="shared" si="35"/>
        <v>0</v>
      </c>
      <c r="T41" s="28"/>
      <c r="U41" s="133">
        <v>1</v>
      </c>
      <c r="V41" s="29"/>
      <c r="W41" s="29"/>
      <c r="X41" s="30">
        <f t="shared" si="36"/>
        <v>1</v>
      </c>
      <c r="Y41" s="35"/>
      <c r="Z41" s="29"/>
      <c r="AA41" s="29"/>
      <c r="AB41" s="29"/>
      <c r="AC41" s="30">
        <f t="shared" si="37"/>
        <v>0</v>
      </c>
      <c r="AD41" s="28"/>
      <c r="AE41" s="29"/>
      <c r="AF41" s="29"/>
      <c r="AG41" s="29"/>
      <c r="AH41" s="30">
        <f t="shared" si="38"/>
        <v>0</v>
      </c>
      <c r="AI41" s="35"/>
      <c r="AJ41" s="29"/>
      <c r="AK41" s="29"/>
      <c r="AL41" s="29"/>
      <c r="AM41" s="30">
        <f t="shared" si="39"/>
        <v>0</v>
      </c>
      <c r="AN41" s="28"/>
      <c r="AO41" s="29"/>
      <c r="AP41" s="29"/>
      <c r="AQ41" s="29"/>
      <c r="AR41" s="30">
        <f t="shared" si="40"/>
        <v>0</v>
      </c>
      <c r="AS41" s="133">
        <v>1</v>
      </c>
      <c r="AT41" s="29"/>
      <c r="AU41" s="29"/>
      <c r="AV41" s="29"/>
      <c r="AW41" s="32">
        <f t="shared" si="41"/>
        <v>1</v>
      </c>
      <c r="AX41" s="57">
        <f t="shared" si="42"/>
        <v>2</v>
      </c>
      <c r="AY41" s="57">
        <f t="shared" si="30"/>
        <v>2</v>
      </c>
      <c r="AZ41" s="82">
        <f t="shared" si="14"/>
        <v>0.06</v>
      </c>
      <c r="BA41" s="82">
        <f t="shared" si="31"/>
        <v>1.96</v>
      </c>
    </row>
    <row r="42" spans="1:53" ht="15.75" thickBot="1" x14ac:dyDescent="0.3">
      <c r="A42" s="116"/>
      <c r="B42" s="117"/>
      <c r="C42" s="118"/>
      <c r="D42" s="119"/>
      <c r="E42" s="105"/>
      <c r="F42" s="106"/>
      <c r="G42" s="106"/>
      <c r="H42" s="106"/>
      <c r="I42" s="120"/>
      <c r="J42" s="121"/>
      <c r="K42" s="106"/>
      <c r="L42" s="106"/>
      <c r="M42" s="106"/>
      <c r="N42" s="120"/>
      <c r="O42" s="105"/>
      <c r="P42" s="106"/>
      <c r="Q42" s="106"/>
      <c r="R42" s="106"/>
      <c r="S42" s="120"/>
      <c r="T42" s="121"/>
      <c r="U42" s="122"/>
      <c r="V42" s="106"/>
      <c r="W42" s="106"/>
      <c r="X42" s="120"/>
      <c r="Y42" s="105"/>
      <c r="Z42" s="106"/>
      <c r="AA42" s="106"/>
      <c r="AB42" s="106"/>
      <c r="AC42" s="120"/>
      <c r="AD42" s="121"/>
      <c r="AE42" s="106"/>
      <c r="AF42" s="106"/>
      <c r="AG42" s="106"/>
      <c r="AH42" s="120"/>
      <c r="AI42" s="105"/>
      <c r="AJ42" s="106"/>
      <c r="AK42" s="106"/>
      <c r="AL42" s="106"/>
      <c r="AM42" s="120"/>
      <c r="AN42" s="121"/>
      <c r="AO42" s="106"/>
      <c r="AP42" s="106"/>
      <c r="AQ42" s="106"/>
      <c r="AR42" s="120"/>
      <c r="AS42" s="123"/>
      <c r="AT42" s="106"/>
      <c r="AU42" s="106"/>
      <c r="AV42" s="106"/>
      <c r="AW42" s="124"/>
      <c r="AX42" s="118"/>
      <c r="AY42" s="118"/>
      <c r="AZ42" s="125"/>
      <c r="BA42" s="125"/>
    </row>
    <row r="43" spans="1:53" x14ac:dyDescent="0.25">
      <c r="A43" s="21" t="s">
        <v>18</v>
      </c>
      <c r="B43" s="17" t="s">
        <v>63</v>
      </c>
      <c r="C43" s="55">
        <f>D43*34</f>
        <v>170</v>
      </c>
      <c r="D43" s="59">
        <v>5</v>
      </c>
      <c r="E43" s="33"/>
      <c r="F43" s="140">
        <v>1</v>
      </c>
      <c r="G43" s="23"/>
      <c r="H43" s="23"/>
      <c r="I43" s="24">
        <f>SUM(E43:H43)</f>
        <v>1</v>
      </c>
      <c r="J43" s="22"/>
      <c r="K43" s="68"/>
      <c r="L43" s="68"/>
      <c r="M43" s="68"/>
      <c r="N43" s="24">
        <f>SUM(J43:M43)</f>
        <v>0</v>
      </c>
      <c r="O43" s="33"/>
      <c r="P43" s="23"/>
      <c r="Q43" s="23"/>
      <c r="R43" s="23"/>
      <c r="S43" s="24">
        <f>SUM(O43:R43)</f>
        <v>0</v>
      </c>
      <c r="T43" s="135"/>
      <c r="U43" s="142"/>
      <c r="V43" s="131">
        <v>1</v>
      </c>
      <c r="W43" s="23"/>
      <c r="X43" s="24">
        <f>SUM(T43:W43)</f>
        <v>1</v>
      </c>
      <c r="Y43" s="33"/>
      <c r="Z43" s="23"/>
      <c r="AA43" s="23"/>
      <c r="AB43" s="23"/>
      <c r="AC43" s="24">
        <f>SUM(Y43:AB43)</f>
        <v>0</v>
      </c>
      <c r="AD43" s="135"/>
      <c r="AE43" s="23"/>
      <c r="AF43" s="23"/>
      <c r="AG43" s="23"/>
      <c r="AH43" s="24">
        <f>SUM(AD43:AG43)</f>
        <v>0</v>
      </c>
      <c r="AI43" s="33"/>
      <c r="AJ43" s="68"/>
      <c r="AK43" s="68"/>
      <c r="AL43" s="68"/>
      <c r="AM43" s="24">
        <f>SUM(AI43:AL43)</f>
        <v>0</v>
      </c>
      <c r="AN43" s="22"/>
      <c r="AO43" s="134">
        <v>2</v>
      </c>
      <c r="AP43" s="23"/>
      <c r="AQ43" s="68"/>
      <c r="AR43" s="24">
        <f>SUM(AN43:AQ43)</f>
        <v>2</v>
      </c>
      <c r="AS43" s="33"/>
      <c r="AT43" s="23"/>
      <c r="AU43" s="23"/>
      <c r="AV43" s="23"/>
      <c r="AW43" s="31">
        <f>SUM(AS43:AV43)</f>
        <v>0</v>
      </c>
      <c r="AX43" s="55">
        <v>3</v>
      </c>
      <c r="AY43" s="55">
        <v>3</v>
      </c>
      <c r="AZ43" s="80">
        <f t="shared" ref="AZ43:AZ52" si="43">ROUND(AY43/36,2)</f>
        <v>0.08</v>
      </c>
      <c r="BA43" s="80">
        <f t="shared" ref="BA43:BA52" si="44">ROUND(AX43*100/C43,2)</f>
        <v>1.76</v>
      </c>
    </row>
    <row r="44" spans="1:53" ht="14.25" customHeight="1" x14ac:dyDescent="0.25">
      <c r="A44" s="25" t="s">
        <v>19</v>
      </c>
      <c r="B44" s="18" t="s">
        <v>63</v>
      </c>
      <c r="C44" s="84">
        <v>136</v>
      </c>
      <c r="D44" s="60">
        <v>4</v>
      </c>
      <c r="E44" s="34"/>
      <c r="F44" s="128">
        <v>1</v>
      </c>
      <c r="G44" s="2"/>
      <c r="H44" s="2"/>
      <c r="I44" s="26">
        <f t="shared" ref="I44:I52" si="45">SUM(E44:H44)</f>
        <v>1</v>
      </c>
      <c r="J44" s="16"/>
      <c r="K44" s="12"/>
      <c r="L44" s="12"/>
      <c r="M44" s="12"/>
      <c r="N44" s="26">
        <f t="shared" ref="N44:N52" si="46">SUM(J44:M44)</f>
        <v>0</v>
      </c>
      <c r="O44" s="34"/>
      <c r="P44" s="2"/>
      <c r="Q44" s="2"/>
      <c r="R44" s="2"/>
      <c r="S44" s="26">
        <f t="shared" ref="S44:S52" si="47">SUM(O44:R44)</f>
        <v>0</v>
      </c>
      <c r="T44" s="16"/>
      <c r="U44" s="12"/>
      <c r="V44" s="128">
        <v>1</v>
      </c>
      <c r="W44" s="2"/>
      <c r="X44" s="26">
        <f t="shared" ref="X44:X52" si="48">SUM(T44:W44)</f>
        <v>1</v>
      </c>
      <c r="Y44" s="34"/>
      <c r="Z44" s="2"/>
      <c r="AA44" s="12"/>
      <c r="AB44" s="2"/>
      <c r="AC44" s="26">
        <f t="shared" ref="AC44:AC52" si="49">SUM(Y44:AB44)</f>
        <v>0</v>
      </c>
      <c r="AD44" s="16"/>
      <c r="AE44" s="2"/>
      <c r="AF44" s="2"/>
      <c r="AG44" s="2"/>
      <c r="AH44" s="26">
        <f t="shared" ref="AH44:AH52" si="50">SUM(AD44:AG44)</f>
        <v>0</v>
      </c>
      <c r="AI44" s="34"/>
      <c r="AJ44" s="12"/>
      <c r="AK44" s="12"/>
      <c r="AL44" s="12"/>
      <c r="AM44" s="26">
        <f t="shared" ref="AM44:AM52" si="51">SUM(AI44:AL44)</f>
        <v>0</v>
      </c>
      <c r="AN44" s="16"/>
      <c r="AO44" s="2"/>
      <c r="AP44" s="2"/>
      <c r="AQ44" s="93">
        <v>1</v>
      </c>
      <c r="AR44" s="26">
        <f t="shared" ref="AR44:AR52" si="52">SUM(AN44:AQ44)</f>
        <v>1</v>
      </c>
      <c r="AS44" s="34"/>
      <c r="AT44" s="2"/>
      <c r="AU44" s="2"/>
      <c r="AV44" s="2"/>
      <c r="AW44" s="15">
        <f t="shared" ref="AW44:AW52" si="53">SUM(AS44:AV44)</f>
        <v>0</v>
      </c>
      <c r="AX44" s="56">
        <f t="shared" ref="AX44:AX52" si="54">AW44+AR44+AM44+AH44+AC44+X44+S44+N44+I44</f>
        <v>3</v>
      </c>
      <c r="AY44" s="56">
        <f t="shared" si="30"/>
        <v>3</v>
      </c>
      <c r="AZ44" s="81">
        <f t="shared" si="43"/>
        <v>0.08</v>
      </c>
      <c r="BA44" s="81">
        <f t="shared" si="44"/>
        <v>2.21</v>
      </c>
    </row>
    <row r="45" spans="1:53" x14ac:dyDescent="0.25">
      <c r="A45" s="25" t="s">
        <v>20</v>
      </c>
      <c r="B45" s="18" t="s">
        <v>63</v>
      </c>
      <c r="C45" s="84">
        <f t="shared" ref="C45:C47" si="55">D45*34</f>
        <v>68</v>
      </c>
      <c r="D45" s="60">
        <v>2</v>
      </c>
      <c r="E45" s="34"/>
      <c r="F45" s="88"/>
      <c r="G45" s="2"/>
      <c r="H45" s="2"/>
      <c r="I45" s="26">
        <f t="shared" si="45"/>
        <v>0</v>
      </c>
      <c r="J45" s="16"/>
      <c r="K45" s="12"/>
      <c r="L45" s="12"/>
      <c r="M45" s="12"/>
      <c r="N45" s="26">
        <f t="shared" si="46"/>
        <v>0</v>
      </c>
      <c r="O45" s="34"/>
      <c r="P45" s="2"/>
      <c r="Q45" s="2"/>
      <c r="R45" s="2"/>
      <c r="S45" s="26">
        <f t="shared" si="47"/>
        <v>0</v>
      </c>
      <c r="T45" s="16"/>
      <c r="U45" s="88"/>
      <c r="V45" s="128">
        <v>1</v>
      </c>
      <c r="W45" s="2"/>
      <c r="X45" s="26">
        <f t="shared" si="48"/>
        <v>1</v>
      </c>
      <c r="Y45" s="34"/>
      <c r="Z45" s="2"/>
      <c r="AA45" s="2"/>
      <c r="AB45" s="2"/>
      <c r="AC45" s="26">
        <f t="shared" si="49"/>
        <v>0</v>
      </c>
      <c r="AD45" s="16"/>
      <c r="AE45" s="2"/>
      <c r="AF45" s="2"/>
      <c r="AG45" s="2"/>
      <c r="AH45" s="26">
        <f t="shared" si="50"/>
        <v>0</v>
      </c>
      <c r="AI45" s="34"/>
      <c r="AJ45" s="12"/>
      <c r="AK45" s="12"/>
      <c r="AL45" s="12"/>
      <c r="AM45" s="26">
        <f t="shared" si="51"/>
        <v>0</v>
      </c>
      <c r="AN45" s="16"/>
      <c r="AO45" s="2"/>
      <c r="AP45" s="2"/>
      <c r="AQ45" s="12"/>
      <c r="AR45" s="26">
        <f t="shared" si="52"/>
        <v>0</v>
      </c>
      <c r="AS45" s="177">
        <v>1</v>
      </c>
      <c r="AT45" s="12"/>
      <c r="AU45" s="2"/>
      <c r="AV45" s="2"/>
      <c r="AW45" s="15">
        <f t="shared" si="53"/>
        <v>1</v>
      </c>
      <c r="AX45" s="56">
        <f t="shared" si="54"/>
        <v>2</v>
      </c>
      <c r="AY45" s="56">
        <f t="shared" si="30"/>
        <v>2</v>
      </c>
      <c r="AZ45" s="81">
        <f t="shared" si="43"/>
        <v>0.06</v>
      </c>
      <c r="BA45" s="81">
        <f t="shared" si="44"/>
        <v>2.94</v>
      </c>
    </row>
    <row r="46" spans="1:53" x14ac:dyDescent="0.25">
      <c r="A46" s="25" t="s">
        <v>21</v>
      </c>
      <c r="B46" s="18" t="s">
        <v>63</v>
      </c>
      <c r="C46" s="84">
        <f t="shared" si="55"/>
        <v>136</v>
      </c>
      <c r="D46" s="60">
        <v>4</v>
      </c>
      <c r="E46" s="34"/>
      <c r="F46" s="128">
        <v>1</v>
      </c>
      <c r="G46" s="2"/>
      <c r="H46" s="2"/>
      <c r="I46" s="26">
        <f t="shared" si="45"/>
        <v>1</v>
      </c>
      <c r="J46" s="16"/>
      <c r="K46" s="12"/>
      <c r="L46" s="12"/>
      <c r="M46" s="12"/>
      <c r="N46" s="26">
        <f t="shared" si="46"/>
        <v>0</v>
      </c>
      <c r="O46" s="34"/>
      <c r="P46" s="2"/>
      <c r="Q46" s="2"/>
      <c r="R46" s="2"/>
      <c r="S46" s="26">
        <f t="shared" si="47"/>
        <v>0</v>
      </c>
      <c r="T46" s="89"/>
      <c r="U46" s="12"/>
      <c r="V46" s="128">
        <v>1</v>
      </c>
      <c r="W46" s="2"/>
      <c r="X46" s="26">
        <f t="shared" si="48"/>
        <v>1</v>
      </c>
      <c r="Y46" s="34"/>
      <c r="Z46" s="2"/>
      <c r="AA46" s="2"/>
      <c r="AB46" s="2"/>
      <c r="AC46" s="26">
        <f t="shared" si="49"/>
        <v>0</v>
      </c>
      <c r="AD46" s="16"/>
      <c r="AE46" s="2"/>
      <c r="AF46" s="2"/>
      <c r="AG46" s="2"/>
      <c r="AH46" s="26">
        <f t="shared" si="50"/>
        <v>0</v>
      </c>
      <c r="AI46" s="34"/>
      <c r="AJ46" s="12"/>
      <c r="AK46" s="12"/>
      <c r="AL46" s="12"/>
      <c r="AM46" s="26">
        <f t="shared" si="51"/>
        <v>0</v>
      </c>
      <c r="AN46" s="16"/>
      <c r="AO46" s="2"/>
      <c r="AP46" s="93">
        <v>1</v>
      </c>
      <c r="AQ46" s="12"/>
      <c r="AR46" s="26">
        <f t="shared" si="52"/>
        <v>1</v>
      </c>
      <c r="AS46" s="34"/>
      <c r="AT46" s="12"/>
      <c r="AU46" s="2"/>
      <c r="AV46" s="2"/>
      <c r="AW46" s="15">
        <f t="shared" si="53"/>
        <v>0</v>
      </c>
      <c r="AX46" s="56">
        <v>3</v>
      </c>
      <c r="AY46" s="56">
        <v>3</v>
      </c>
      <c r="AZ46" s="81">
        <f t="shared" si="43"/>
        <v>0.08</v>
      </c>
      <c r="BA46" s="81">
        <f t="shared" si="44"/>
        <v>2.21</v>
      </c>
    </row>
    <row r="47" spans="1:53" x14ac:dyDescent="0.25">
      <c r="A47" s="25" t="s">
        <v>22</v>
      </c>
      <c r="B47" s="18" t="s">
        <v>63</v>
      </c>
      <c r="C47" s="84">
        <f t="shared" si="55"/>
        <v>68</v>
      </c>
      <c r="D47" s="60">
        <v>2</v>
      </c>
      <c r="E47" s="34"/>
      <c r="F47" s="2"/>
      <c r="G47" s="2"/>
      <c r="H47" s="2"/>
      <c r="I47" s="26">
        <f t="shared" si="45"/>
        <v>0</v>
      </c>
      <c r="J47" s="16"/>
      <c r="K47" s="12"/>
      <c r="L47" s="12"/>
      <c r="M47" s="12"/>
      <c r="N47" s="26">
        <f t="shared" si="46"/>
        <v>0</v>
      </c>
      <c r="O47" s="34"/>
      <c r="P47" s="2"/>
      <c r="Q47" s="2"/>
      <c r="R47" s="2"/>
      <c r="S47" s="26">
        <f t="shared" si="47"/>
        <v>0</v>
      </c>
      <c r="T47" s="16"/>
      <c r="U47" s="12"/>
      <c r="V47" s="2"/>
      <c r="W47" s="128">
        <v>1</v>
      </c>
      <c r="X47" s="26">
        <f t="shared" si="48"/>
        <v>1</v>
      </c>
      <c r="Y47" s="34"/>
      <c r="Z47" s="2"/>
      <c r="AA47" s="2"/>
      <c r="AB47" s="2"/>
      <c r="AC47" s="26">
        <f t="shared" si="49"/>
        <v>0</v>
      </c>
      <c r="AD47" s="16"/>
      <c r="AE47" s="2"/>
      <c r="AF47" s="2"/>
      <c r="AG47" s="2"/>
      <c r="AH47" s="26">
        <f t="shared" si="50"/>
        <v>0</v>
      </c>
      <c r="AI47" s="34"/>
      <c r="AJ47" s="12"/>
      <c r="AK47" s="12"/>
      <c r="AL47" s="12"/>
      <c r="AM47" s="26">
        <f t="shared" si="51"/>
        <v>0</v>
      </c>
      <c r="AN47" s="16"/>
      <c r="AO47" s="2"/>
      <c r="AP47" s="93">
        <v>1</v>
      </c>
      <c r="AQ47" s="2"/>
      <c r="AR47" s="26">
        <f t="shared" si="52"/>
        <v>1</v>
      </c>
      <c r="AS47" s="34"/>
      <c r="AT47" s="12"/>
      <c r="AU47" s="2"/>
      <c r="AV47" s="2"/>
      <c r="AW47" s="15">
        <f t="shared" si="53"/>
        <v>0</v>
      </c>
      <c r="AX47" s="56">
        <f t="shared" si="54"/>
        <v>2</v>
      </c>
      <c r="AY47" s="56">
        <f t="shared" si="30"/>
        <v>2</v>
      </c>
      <c r="AZ47" s="81">
        <f t="shared" si="43"/>
        <v>0.06</v>
      </c>
      <c r="BA47" s="81">
        <f t="shared" si="44"/>
        <v>2.94</v>
      </c>
    </row>
    <row r="48" spans="1:53" x14ac:dyDescent="0.25">
      <c r="A48" s="25" t="s">
        <v>35</v>
      </c>
      <c r="B48" s="18" t="s">
        <v>63</v>
      </c>
      <c r="C48" s="84">
        <f>D48*34</f>
        <v>34</v>
      </c>
      <c r="D48" s="60">
        <v>1</v>
      </c>
      <c r="E48" s="34"/>
      <c r="F48" s="2"/>
      <c r="G48" s="2"/>
      <c r="H48" s="2"/>
      <c r="I48" s="26">
        <f t="shared" si="45"/>
        <v>0</v>
      </c>
      <c r="J48" s="16"/>
      <c r="K48" s="2"/>
      <c r="L48" s="2"/>
      <c r="M48" s="2"/>
      <c r="N48" s="26">
        <f t="shared" si="46"/>
        <v>0</v>
      </c>
      <c r="O48" s="34"/>
      <c r="P48" s="2"/>
      <c r="Q48" s="2"/>
      <c r="R48" s="2"/>
      <c r="S48" s="26">
        <f t="shared" si="47"/>
        <v>0</v>
      </c>
      <c r="T48" s="16"/>
      <c r="U48" s="2"/>
      <c r="V48" s="2"/>
      <c r="W48" s="128">
        <v>1</v>
      </c>
      <c r="X48" s="26">
        <f t="shared" si="48"/>
        <v>1</v>
      </c>
      <c r="Y48" s="34"/>
      <c r="Z48" s="2"/>
      <c r="AA48" s="2"/>
      <c r="AB48" s="2"/>
      <c r="AC48" s="26">
        <f t="shared" si="49"/>
        <v>0</v>
      </c>
      <c r="AD48" s="16"/>
      <c r="AE48" s="2"/>
      <c r="AF48" s="2"/>
      <c r="AG48" s="2"/>
      <c r="AH48" s="26">
        <f t="shared" si="50"/>
        <v>0</v>
      </c>
      <c r="AI48" s="34"/>
      <c r="AJ48" s="12"/>
      <c r="AK48" s="12"/>
      <c r="AL48" s="12"/>
      <c r="AM48" s="26">
        <f t="shared" si="51"/>
        <v>0</v>
      </c>
      <c r="AN48" s="16"/>
      <c r="AO48" s="2"/>
      <c r="AP48" s="2"/>
      <c r="AQ48" s="2"/>
      <c r="AR48" s="26">
        <f t="shared" si="52"/>
        <v>0</v>
      </c>
      <c r="AS48" s="34"/>
      <c r="AT48" s="128">
        <v>1</v>
      </c>
      <c r="AU48" s="2"/>
      <c r="AV48" s="2"/>
      <c r="AW48" s="15">
        <f t="shared" si="53"/>
        <v>1</v>
      </c>
      <c r="AX48" s="56">
        <f t="shared" si="54"/>
        <v>2</v>
      </c>
      <c r="AY48" s="56">
        <f t="shared" si="30"/>
        <v>2</v>
      </c>
      <c r="AZ48" s="81">
        <f t="shared" si="43"/>
        <v>0.06</v>
      </c>
      <c r="BA48" s="81">
        <f t="shared" si="44"/>
        <v>5.88</v>
      </c>
    </row>
    <row r="49" spans="1:53" x14ac:dyDescent="0.25">
      <c r="A49" s="25" t="s">
        <v>23</v>
      </c>
      <c r="B49" s="18" t="s">
        <v>63</v>
      </c>
      <c r="C49" s="84">
        <f t="shared" ref="C49:C52" si="56">D49*34</f>
        <v>34</v>
      </c>
      <c r="D49" s="60">
        <v>1</v>
      </c>
      <c r="E49" s="34"/>
      <c r="F49" s="2"/>
      <c r="G49" s="2"/>
      <c r="H49" s="2"/>
      <c r="I49" s="26">
        <f t="shared" si="45"/>
        <v>0</v>
      </c>
      <c r="J49" s="16"/>
      <c r="K49" s="2"/>
      <c r="L49" s="2"/>
      <c r="M49" s="2"/>
      <c r="N49" s="26">
        <f t="shared" si="46"/>
        <v>0</v>
      </c>
      <c r="O49" s="34"/>
      <c r="P49" s="2"/>
      <c r="Q49" s="2"/>
      <c r="R49" s="2"/>
      <c r="S49" s="26">
        <f t="shared" si="47"/>
        <v>0</v>
      </c>
      <c r="T49" s="16"/>
      <c r="U49" s="2"/>
      <c r="V49" s="2"/>
      <c r="W49" s="128">
        <v>1</v>
      </c>
      <c r="X49" s="26">
        <f t="shared" si="48"/>
        <v>1</v>
      </c>
      <c r="Y49" s="34"/>
      <c r="Z49" s="2"/>
      <c r="AA49" s="2"/>
      <c r="AB49" s="2"/>
      <c r="AC49" s="26">
        <f t="shared" si="49"/>
        <v>0</v>
      </c>
      <c r="AD49" s="16"/>
      <c r="AE49" s="2"/>
      <c r="AF49" s="2"/>
      <c r="AG49" s="2"/>
      <c r="AH49" s="26">
        <f t="shared" si="50"/>
        <v>0</v>
      </c>
      <c r="AI49" s="34"/>
      <c r="AJ49" s="2"/>
      <c r="AK49" s="2"/>
      <c r="AL49" s="2"/>
      <c r="AM49" s="26">
        <f t="shared" si="51"/>
        <v>0</v>
      </c>
      <c r="AN49" s="16"/>
      <c r="AO49" s="2"/>
      <c r="AP49" s="2"/>
      <c r="AQ49" s="2"/>
      <c r="AR49" s="26">
        <f t="shared" si="52"/>
        <v>0</v>
      </c>
      <c r="AS49" s="130">
        <v>1</v>
      </c>
      <c r="AT49" s="2"/>
      <c r="AU49" s="2"/>
      <c r="AV49" s="2"/>
      <c r="AW49" s="15">
        <f t="shared" si="53"/>
        <v>1</v>
      </c>
      <c r="AX49" s="56">
        <f t="shared" si="54"/>
        <v>2</v>
      </c>
      <c r="AY49" s="56">
        <f t="shared" si="30"/>
        <v>2</v>
      </c>
      <c r="AZ49" s="81">
        <f t="shared" si="43"/>
        <v>0.06</v>
      </c>
      <c r="BA49" s="81">
        <f t="shared" si="44"/>
        <v>5.88</v>
      </c>
    </row>
    <row r="50" spans="1:53" x14ac:dyDescent="0.25">
      <c r="A50" s="25" t="s">
        <v>68</v>
      </c>
      <c r="B50" s="18" t="s">
        <v>63</v>
      </c>
      <c r="C50" s="84">
        <f t="shared" si="56"/>
        <v>34</v>
      </c>
      <c r="D50" s="60">
        <v>1</v>
      </c>
      <c r="E50" s="34"/>
      <c r="F50" s="2"/>
      <c r="G50" s="2"/>
      <c r="H50" s="2"/>
      <c r="I50" s="26">
        <f t="shared" si="45"/>
        <v>0</v>
      </c>
      <c r="J50" s="16"/>
      <c r="K50" s="2"/>
      <c r="L50" s="2"/>
      <c r="M50" s="2"/>
      <c r="N50" s="26">
        <f t="shared" si="46"/>
        <v>0</v>
      </c>
      <c r="O50" s="34"/>
      <c r="P50" s="2"/>
      <c r="Q50" s="2"/>
      <c r="R50" s="2"/>
      <c r="S50" s="26">
        <f t="shared" si="47"/>
        <v>0</v>
      </c>
      <c r="T50" s="16"/>
      <c r="U50" s="2"/>
      <c r="V50" s="2"/>
      <c r="W50" s="128">
        <v>1</v>
      </c>
      <c r="X50" s="26">
        <f t="shared" si="48"/>
        <v>1</v>
      </c>
      <c r="Y50" s="34"/>
      <c r="Z50" s="2"/>
      <c r="AA50" s="2"/>
      <c r="AB50" s="2"/>
      <c r="AC50" s="26">
        <f t="shared" si="49"/>
        <v>0</v>
      </c>
      <c r="AD50" s="16"/>
      <c r="AE50" s="2"/>
      <c r="AF50" s="2"/>
      <c r="AG50" s="2"/>
      <c r="AH50" s="26">
        <f t="shared" si="50"/>
        <v>0</v>
      </c>
      <c r="AI50" s="34"/>
      <c r="AJ50" s="2"/>
      <c r="AK50" s="2"/>
      <c r="AL50" s="2"/>
      <c r="AM50" s="26">
        <f t="shared" si="51"/>
        <v>0</v>
      </c>
      <c r="AN50" s="16"/>
      <c r="AO50" s="2"/>
      <c r="AP50" s="2"/>
      <c r="AQ50" s="2"/>
      <c r="AR50" s="26">
        <f t="shared" si="52"/>
        <v>0</v>
      </c>
      <c r="AS50" s="128">
        <v>1</v>
      </c>
      <c r="AT50" s="2"/>
      <c r="AU50" s="2"/>
      <c r="AV50" s="2"/>
      <c r="AW50" s="15">
        <f t="shared" si="53"/>
        <v>1</v>
      </c>
      <c r="AX50" s="56">
        <f t="shared" si="54"/>
        <v>2</v>
      </c>
      <c r="AY50" s="56">
        <f t="shared" si="30"/>
        <v>2</v>
      </c>
      <c r="AZ50" s="81">
        <f t="shared" si="43"/>
        <v>0.06</v>
      </c>
      <c r="BA50" s="81">
        <f t="shared" si="44"/>
        <v>5.88</v>
      </c>
    </row>
    <row r="51" spans="1:53" x14ac:dyDescent="0.25">
      <c r="A51" s="25" t="s">
        <v>24</v>
      </c>
      <c r="B51" s="18" t="s">
        <v>63</v>
      </c>
      <c r="C51" s="84">
        <v>68</v>
      </c>
      <c r="D51" s="60">
        <v>2</v>
      </c>
      <c r="E51" s="34"/>
      <c r="F51" s="2"/>
      <c r="G51" s="2"/>
      <c r="H51" s="2"/>
      <c r="I51" s="26">
        <f t="shared" si="45"/>
        <v>0</v>
      </c>
      <c r="J51" s="16"/>
      <c r="K51" s="2"/>
      <c r="L51" s="2"/>
      <c r="M51" s="2"/>
      <c r="N51" s="26">
        <f t="shared" si="46"/>
        <v>0</v>
      </c>
      <c r="O51" s="34"/>
      <c r="P51" s="2"/>
      <c r="Q51" s="2"/>
      <c r="R51" s="2"/>
      <c r="S51" s="26">
        <f t="shared" si="47"/>
        <v>0</v>
      </c>
      <c r="T51" s="16"/>
      <c r="U51" s="2"/>
      <c r="V51" s="2"/>
      <c r="W51" s="128">
        <v>1</v>
      </c>
      <c r="X51" s="26">
        <f t="shared" si="48"/>
        <v>1</v>
      </c>
      <c r="Y51" s="34"/>
      <c r="Z51" s="2"/>
      <c r="AA51" s="2"/>
      <c r="AB51" s="2"/>
      <c r="AC51" s="26">
        <f t="shared" si="49"/>
        <v>0</v>
      </c>
      <c r="AD51" s="16"/>
      <c r="AE51" s="2"/>
      <c r="AF51" s="2"/>
      <c r="AG51" s="2"/>
      <c r="AH51" s="26">
        <f t="shared" si="50"/>
        <v>0</v>
      </c>
      <c r="AI51" s="34"/>
      <c r="AJ51" s="2"/>
      <c r="AK51" s="2"/>
      <c r="AL51" s="2"/>
      <c r="AM51" s="26">
        <f t="shared" si="51"/>
        <v>0</v>
      </c>
      <c r="AN51" s="16"/>
      <c r="AO51" s="2"/>
      <c r="AP51" s="2"/>
      <c r="AQ51" s="2"/>
      <c r="AR51" s="26">
        <f t="shared" si="52"/>
        <v>0</v>
      </c>
      <c r="AS51" s="128">
        <v>1</v>
      </c>
      <c r="AT51" s="2"/>
      <c r="AU51" s="2"/>
      <c r="AV51" s="2"/>
      <c r="AW51" s="15">
        <f t="shared" si="53"/>
        <v>1</v>
      </c>
      <c r="AX51" s="56">
        <f t="shared" si="54"/>
        <v>2</v>
      </c>
      <c r="AY51" s="56">
        <f t="shared" si="30"/>
        <v>2</v>
      </c>
      <c r="AZ51" s="81">
        <f t="shared" si="43"/>
        <v>0.06</v>
      </c>
      <c r="BA51" s="81">
        <f t="shared" si="44"/>
        <v>2.94</v>
      </c>
    </row>
    <row r="52" spans="1:53" ht="15.75" thickBot="1" x14ac:dyDescent="0.3">
      <c r="A52" s="44" t="s">
        <v>36</v>
      </c>
      <c r="B52" s="19" t="s">
        <v>63</v>
      </c>
      <c r="C52" s="85">
        <f t="shared" si="56"/>
        <v>34</v>
      </c>
      <c r="D52" s="61">
        <v>1</v>
      </c>
      <c r="E52" s="35"/>
      <c r="F52" s="29"/>
      <c r="G52" s="29"/>
      <c r="H52" s="29"/>
      <c r="I52" s="30">
        <f t="shared" si="45"/>
        <v>0</v>
      </c>
      <c r="J52" s="28"/>
      <c r="K52" s="29"/>
      <c r="L52" s="29"/>
      <c r="M52" s="29"/>
      <c r="N52" s="30">
        <f t="shared" si="46"/>
        <v>0</v>
      </c>
      <c r="O52" s="35"/>
      <c r="P52" s="29"/>
      <c r="Q52" s="29"/>
      <c r="R52" s="29"/>
      <c r="S52" s="30">
        <f t="shared" si="47"/>
        <v>0</v>
      </c>
      <c r="T52" s="28"/>
      <c r="U52" s="29"/>
      <c r="V52" s="133">
        <v>1</v>
      </c>
      <c r="W52" s="29"/>
      <c r="X52" s="30">
        <f t="shared" si="48"/>
        <v>1</v>
      </c>
      <c r="Y52" s="35"/>
      <c r="Z52" s="29"/>
      <c r="AA52" s="29"/>
      <c r="AB52" s="29"/>
      <c r="AC52" s="30">
        <f t="shared" si="49"/>
        <v>0</v>
      </c>
      <c r="AD52" s="28"/>
      <c r="AE52" s="29"/>
      <c r="AF52" s="29"/>
      <c r="AG52" s="29"/>
      <c r="AH52" s="30">
        <f t="shared" si="50"/>
        <v>0</v>
      </c>
      <c r="AI52" s="35"/>
      <c r="AJ52" s="29"/>
      <c r="AK52" s="29"/>
      <c r="AL52" s="29"/>
      <c r="AM52" s="30">
        <f t="shared" si="51"/>
        <v>0</v>
      </c>
      <c r="AN52" s="28"/>
      <c r="AO52" s="29"/>
      <c r="AP52" s="29"/>
      <c r="AQ52" s="29"/>
      <c r="AR52" s="30">
        <f t="shared" si="52"/>
        <v>0</v>
      </c>
      <c r="AS52" s="133">
        <v>1</v>
      </c>
      <c r="AT52" s="29"/>
      <c r="AU52" s="29"/>
      <c r="AV52" s="29"/>
      <c r="AW52" s="32">
        <f t="shared" si="53"/>
        <v>1</v>
      </c>
      <c r="AX52" s="57">
        <f t="shared" si="54"/>
        <v>2</v>
      </c>
      <c r="AY52" s="57">
        <f t="shared" si="30"/>
        <v>2</v>
      </c>
      <c r="AZ52" s="82">
        <f t="shared" si="43"/>
        <v>0.06</v>
      </c>
      <c r="BA52" s="82">
        <f t="shared" si="44"/>
        <v>5.88</v>
      </c>
    </row>
    <row r="53" spans="1:53" ht="16.5" thickBot="1" x14ac:dyDescent="0.3">
      <c r="A53" s="150" t="s">
        <v>26</v>
      </c>
      <c r="B53" s="151"/>
      <c r="C53" s="151"/>
      <c r="D53" s="151"/>
      <c r="E53" s="151"/>
      <c r="F53" s="151"/>
      <c r="G53" s="151"/>
      <c r="H53" s="151"/>
      <c r="I53" s="151"/>
      <c r="J53" s="151"/>
      <c r="K53" s="151"/>
      <c r="L53" s="151"/>
      <c r="M53" s="151"/>
      <c r="N53" s="151"/>
      <c r="O53" s="151"/>
      <c r="P53" s="151"/>
      <c r="Q53" s="151"/>
      <c r="R53" s="151"/>
      <c r="S53" s="151"/>
      <c r="T53" s="151"/>
      <c r="U53" s="151"/>
      <c r="V53" s="151"/>
      <c r="W53" s="151"/>
      <c r="X53" s="151"/>
      <c r="Y53" s="151"/>
      <c r="Z53" s="151"/>
      <c r="AA53" s="151"/>
      <c r="AB53" s="151"/>
      <c r="AC53" s="151"/>
      <c r="AD53" s="151"/>
      <c r="AE53" s="151"/>
      <c r="AF53" s="151"/>
      <c r="AG53" s="151"/>
      <c r="AH53" s="151"/>
      <c r="AI53" s="151"/>
      <c r="AJ53" s="151"/>
      <c r="AK53" s="151"/>
      <c r="AL53" s="151"/>
      <c r="AM53" s="151"/>
      <c r="AN53" s="151"/>
      <c r="AO53" s="151"/>
      <c r="AP53" s="151"/>
      <c r="AQ53" s="151"/>
      <c r="AR53" s="151"/>
      <c r="AS53" s="151"/>
      <c r="AT53" s="151"/>
      <c r="AU53" s="151"/>
      <c r="AV53" s="151"/>
      <c r="AW53" s="151"/>
      <c r="AX53" s="152"/>
      <c r="AY53" s="100"/>
      <c r="AZ53" s="94"/>
      <c r="BA53" s="95"/>
    </row>
    <row r="54" spans="1:53" s="42" customFormat="1" x14ac:dyDescent="0.25">
      <c r="A54" s="21" t="s">
        <v>18</v>
      </c>
      <c r="B54" s="17" t="s">
        <v>64</v>
      </c>
      <c r="C54" s="55">
        <v>170</v>
      </c>
      <c r="D54" s="59">
        <v>5</v>
      </c>
      <c r="E54" s="33"/>
      <c r="F54" s="68"/>
      <c r="G54" s="128">
        <v>1</v>
      </c>
      <c r="H54" s="68"/>
      <c r="I54" s="146">
        <f>SUM(E54:H54)</f>
        <v>1</v>
      </c>
      <c r="J54" s="22"/>
      <c r="K54" s="23"/>
      <c r="L54" s="23"/>
      <c r="M54" s="23"/>
      <c r="N54" s="24">
        <f>SUM(J54:M54)</f>
        <v>0</v>
      </c>
      <c r="O54" s="33"/>
      <c r="P54" s="23"/>
      <c r="Q54" s="23"/>
      <c r="R54" s="23"/>
      <c r="S54" s="24">
        <f>SUM(O54:R54)</f>
        <v>0</v>
      </c>
      <c r="T54" s="22"/>
      <c r="U54" s="128">
        <v>1</v>
      </c>
      <c r="V54" s="1"/>
      <c r="W54" s="142"/>
      <c r="X54" s="24">
        <f>SUM(T54:W54)</f>
        <v>1</v>
      </c>
      <c r="Y54" s="33"/>
      <c r="Z54" s="23"/>
      <c r="AA54" s="23"/>
      <c r="AB54" s="23"/>
      <c r="AC54" s="24">
        <f>SUM(Y54:AB54)</f>
        <v>0</v>
      </c>
      <c r="AD54" s="22"/>
      <c r="AE54" s="23"/>
      <c r="AF54" s="23"/>
      <c r="AG54" s="23"/>
      <c r="AH54" s="24">
        <f>SUM(AD54:AG54)</f>
        <v>0</v>
      </c>
      <c r="AI54" s="33"/>
      <c r="AJ54" s="68"/>
      <c r="AK54" s="68"/>
      <c r="AL54" s="68"/>
      <c r="AM54" s="24">
        <f>SUM(AI54:AL54)</f>
        <v>0</v>
      </c>
      <c r="AN54" s="22"/>
      <c r="AO54" s="134">
        <v>1</v>
      </c>
      <c r="AP54" s="23"/>
      <c r="AQ54" s="68"/>
      <c r="AR54" s="24">
        <f>SUM(AN54:AQ54)</f>
        <v>1</v>
      </c>
      <c r="AS54" s="33"/>
      <c r="AT54" s="23"/>
      <c r="AU54" s="23"/>
      <c r="AV54" s="23"/>
      <c r="AW54" s="31">
        <f>SUM(AS54:AV54)</f>
        <v>0</v>
      </c>
      <c r="AX54" s="55">
        <f>AW54+AR54+AM54+AH54+AC54+X54+S54+N54+I54</f>
        <v>3</v>
      </c>
      <c r="AY54" s="55">
        <f>COUNT(E54:H54)+COUNT(J54:M54)+COUNT(O54:R54)+COUNT(T54:W54)+COUNT(Y54:AB54)+COUNT(AD54:AG54)+COUNT(AI54:AL54)+COUNT(AN54:AQ54)+COUNT(AS54:AV54)</f>
        <v>3</v>
      </c>
      <c r="AZ54" s="80">
        <f t="shared" ref="AZ54:AZ67" si="57">ROUND(AY54/36,2)</f>
        <v>0.08</v>
      </c>
      <c r="BA54" s="80">
        <f t="shared" ref="BA54:BA67" si="58">ROUND(AX54*100/C54,2)</f>
        <v>1.76</v>
      </c>
    </row>
    <row r="55" spans="1:53" s="42" customFormat="1" x14ac:dyDescent="0.25">
      <c r="A55" s="25" t="s">
        <v>27</v>
      </c>
      <c r="B55" s="36" t="s">
        <v>64</v>
      </c>
      <c r="C55" s="56">
        <v>102</v>
      </c>
      <c r="D55" s="63">
        <v>3</v>
      </c>
      <c r="E55" s="34"/>
      <c r="F55" s="12"/>
      <c r="G55" s="12"/>
      <c r="H55" s="12"/>
      <c r="I55" s="147">
        <f t="shared" ref="I55:I67" si="59">SUM(E55:H55)</f>
        <v>0</v>
      </c>
      <c r="J55" s="16"/>
      <c r="K55" s="2"/>
      <c r="L55" s="2"/>
      <c r="M55" s="2"/>
      <c r="N55" s="26">
        <f t="shared" ref="N55:N67" si="60">SUM(J55:M55)</f>
        <v>0</v>
      </c>
      <c r="O55" s="34"/>
      <c r="P55" s="2"/>
      <c r="Q55" s="2"/>
      <c r="R55" s="2"/>
      <c r="S55" s="26">
        <f t="shared" ref="S55:S67" si="61">SUM(O55:R55)</f>
        <v>0</v>
      </c>
      <c r="T55" s="16"/>
      <c r="U55" s="128">
        <v>1</v>
      </c>
      <c r="V55" s="2"/>
      <c r="W55" s="12"/>
      <c r="X55" s="26">
        <f t="shared" ref="X55:X67" si="62">SUM(T55:W55)</f>
        <v>1</v>
      </c>
      <c r="Y55" s="34"/>
      <c r="Z55" s="2"/>
      <c r="AA55" s="2"/>
      <c r="AB55" s="2"/>
      <c r="AC55" s="26">
        <f t="shared" ref="AC55:AC67" si="63">SUM(Y55:AB55)</f>
        <v>0</v>
      </c>
      <c r="AD55" s="16"/>
      <c r="AE55" s="2"/>
      <c r="AF55" s="2"/>
      <c r="AG55" s="2"/>
      <c r="AH55" s="26">
        <f t="shared" ref="AH55:AH67" si="64">SUM(AD55:AG55)</f>
        <v>0</v>
      </c>
      <c r="AI55" s="34"/>
      <c r="AJ55" s="12"/>
      <c r="AK55" s="12"/>
      <c r="AL55" s="12"/>
      <c r="AM55" s="26">
        <f t="shared" ref="AM55:AM67" si="65">SUM(AI55:AL55)</f>
        <v>0</v>
      </c>
      <c r="AN55" s="16"/>
      <c r="AO55" s="2"/>
      <c r="AP55" s="2"/>
      <c r="AQ55" s="93">
        <v>1</v>
      </c>
      <c r="AR55" s="26">
        <f t="shared" ref="AR55:AR59" si="66">SUM(AN55:AQ55)</f>
        <v>1</v>
      </c>
      <c r="AS55" s="34"/>
      <c r="AT55" s="2"/>
      <c r="AU55" s="2"/>
      <c r="AV55" s="2"/>
      <c r="AW55" s="15">
        <f t="shared" ref="AW55:AW67" si="67">SUM(AS55:AV55)</f>
        <v>0</v>
      </c>
      <c r="AX55" s="56">
        <f t="shared" ref="AX55:AX67" si="68">AW55+AR55+AM55+AH55+AC55+X55+S55+N55+I55</f>
        <v>2</v>
      </c>
      <c r="AY55" s="56">
        <f t="shared" ref="AY55:AY59" si="69">COUNT(E55:H55)+COUNT(J55:M55)+COUNT(O55:R55)+COUNT(T55:W55)+COUNT(Y55:AB55)+COUNT(AD55:AG55)+COUNT(AI55:AL55)+COUNT(AN55:AQ55)+COUNT(AS55:AV55)</f>
        <v>2</v>
      </c>
      <c r="AZ55" s="81">
        <f t="shared" si="57"/>
        <v>0.06</v>
      </c>
      <c r="BA55" s="81">
        <f t="shared" si="58"/>
        <v>1.96</v>
      </c>
    </row>
    <row r="56" spans="1:53" x14ac:dyDescent="0.25">
      <c r="A56" s="25" t="s">
        <v>20</v>
      </c>
      <c r="B56" s="36" t="s">
        <v>64</v>
      </c>
      <c r="C56" s="56">
        <f>D56*34</f>
        <v>102</v>
      </c>
      <c r="D56" s="63">
        <v>3</v>
      </c>
      <c r="E56" s="34"/>
      <c r="F56" s="12"/>
      <c r="G56" s="12"/>
      <c r="H56" s="12"/>
      <c r="I56" s="147">
        <f t="shared" si="59"/>
        <v>0</v>
      </c>
      <c r="J56" s="16"/>
      <c r="K56" s="2"/>
      <c r="L56" s="2"/>
      <c r="M56" s="2"/>
      <c r="N56" s="26">
        <f t="shared" si="60"/>
        <v>0</v>
      </c>
      <c r="O56" s="34"/>
      <c r="P56" s="2"/>
      <c r="Q56" s="2"/>
      <c r="R56" s="2"/>
      <c r="S56" s="26">
        <f t="shared" si="61"/>
        <v>0</v>
      </c>
      <c r="T56" s="16"/>
      <c r="U56" s="12"/>
      <c r="V56" s="2"/>
      <c r="W56" s="128">
        <v>1</v>
      </c>
      <c r="X56" s="26">
        <f t="shared" si="62"/>
        <v>1</v>
      </c>
      <c r="Y56" s="34"/>
      <c r="Z56" s="2"/>
      <c r="AA56" s="2"/>
      <c r="AB56" s="2"/>
      <c r="AC56" s="26">
        <f t="shared" si="63"/>
        <v>0</v>
      </c>
      <c r="AD56" s="16"/>
      <c r="AE56" s="2"/>
      <c r="AF56" s="2"/>
      <c r="AG56" s="2"/>
      <c r="AH56" s="26">
        <f t="shared" si="64"/>
        <v>0</v>
      </c>
      <c r="AI56" s="34"/>
      <c r="AJ56" s="12"/>
      <c r="AK56" s="12"/>
      <c r="AL56" s="12"/>
      <c r="AM56" s="26">
        <f t="shared" si="65"/>
        <v>0</v>
      </c>
      <c r="AN56" s="16"/>
      <c r="AO56" s="2"/>
      <c r="AP56" s="2"/>
      <c r="AQ56" s="93">
        <v>1</v>
      </c>
      <c r="AR56" s="26">
        <f t="shared" si="66"/>
        <v>1</v>
      </c>
      <c r="AS56" s="34"/>
      <c r="AT56" s="2"/>
      <c r="AU56" s="2"/>
      <c r="AV56" s="2"/>
      <c r="AW56" s="15">
        <f t="shared" si="67"/>
        <v>0</v>
      </c>
      <c r="AX56" s="56">
        <f t="shared" si="68"/>
        <v>2</v>
      </c>
      <c r="AY56" s="56">
        <f t="shared" si="69"/>
        <v>2</v>
      </c>
      <c r="AZ56" s="81">
        <f t="shared" si="57"/>
        <v>0.06</v>
      </c>
      <c r="BA56" s="81">
        <f t="shared" si="58"/>
        <v>1.96</v>
      </c>
    </row>
    <row r="57" spans="1:53" x14ac:dyDescent="0.25">
      <c r="A57" s="25" t="s">
        <v>21</v>
      </c>
      <c r="B57" s="36" t="s">
        <v>64</v>
      </c>
      <c r="C57" s="56">
        <f t="shared" ref="C57:C67" si="70">D57*34</f>
        <v>170</v>
      </c>
      <c r="D57" s="63">
        <v>5</v>
      </c>
      <c r="E57" s="34"/>
      <c r="F57" s="12"/>
      <c r="G57" s="128">
        <v>1</v>
      </c>
      <c r="H57" s="12"/>
      <c r="I57" s="147">
        <f t="shared" si="59"/>
        <v>1</v>
      </c>
      <c r="J57" s="16"/>
      <c r="K57" s="2"/>
      <c r="L57" s="2"/>
      <c r="M57" s="2"/>
      <c r="N57" s="26">
        <f t="shared" si="60"/>
        <v>0</v>
      </c>
      <c r="O57" s="34"/>
      <c r="P57" s="2"/>
      <c r="Q57" s="2"/>
      <c r="R57" s="12"/>
      <c r="S57" s="26">
        <f t="shared" si="61"/>
        <v>0</v>
      </c>
      <c r="T57" s="12"/>
      <c r="V57" s="128">
        <v>1</v>
      </c>
      <c r="W57" s="2"/>
      <c r="X57" s="26">
        <f>SUM(T57:W57)</f>
        <v>1</v>
      </c>
      <c r="Y57" s="34"/>
      <c r="Z57" s="2"/>
      <c r="AA57" s="2"/>
      <c r="AB57" s="2"/>
      <c r="AC57" s="26">
        <f t="shared" si="63"/>
        <v>0</v>
      </c>
      <c r="AD57" s="16"/>
      <c r="AE57" s="2"/>
      <c r="AF57" s="2"/>
      <c r="AG57" s="2"/>
      <c r="AH57" s="26">
        <f t="shared" si="64"/>
        <v>0</v>
      </c>
      <c r="AI57" s="34"/>
      <c r="AJ57" s="12"/>
      <c r="AK57" s="12"/>
      <c r="AL57" s="12"/>
      <c r="AM57" s="26">
        <f t="shared" si="65"/>
        <v>0</v>
      </c>
      <c r="AN57" s="16"/>
      <c r="AO57" s="93">
        <v>1</v>
      </c>
      <c r="AP57" s="2"/>
      <c r="AQ57" s="2"/>
      <c r="AR57" s="26">
        <f t="shared" si="66"/>
        <v>1</v>
      </c>
      <c r="AS57" s="90"/>
      <c r="AT57" s="2"/>
      <c r="AU57" s="2"/>
      <c r="AV57" s="2"/>
      <c r="AW57" s="15">
        <f t="shared" si="67"/>
        <v>0</v>
      </c>
      <c r="AX57" s="56">
        <f t="shared" si="68"/>
        <v>3</v>
      </c>
      <c r="AY57" s="56">
        <f>COUNT(E57:H57)+COUNT(J57:M57)+COUNT(O57:R57)+COUNT(T57:W57)+COUNT(Y57:AB57)+COUNT(AD57:AG57)+COUNT(AI57:AL57)+COUNT(AN57:AQ57)+COUNT(AS57:AV57)</f>
        <v>3</v>
      </c>
      <c r="AZ57" s="81">
        <f t="shared" si="57"/>
        <v>0.08</v>
      </c>
      <c r="BA57" s="81">
        <f t="shared" si="58"/>
        <v>1.76</v>
      </c>
    </row>
    <row r="58" spans="1:53" x14ac:dyDescent="0.25">
      <c r="A58" s="45" t="s">
        <v>28</v>
      </c>
      <c r="B58" s="36" t="s">
        <v>64</v>
      </c>
      <c r="C58" s="56">
        <f t="shared" si="70"/>
        <v>68</v>
      </c>
      <c r="D58" s="63">
        <v>2</v>
      </c>
      <c r="E58" s="34"/>
      <c r="F58" s="12"/>
      <c r="G58" s="12"/>
      <c r="H58" s="12"/>
      <c r="I58" s="147">
        <f t="shared" si="59"/>
        <v>0</v>
      </c>
      <c r="J58" s="16"/>
      <c r="K58" s="2"/>
      <c r="L58" s="2"/>
      <c r="M58" s="2"/>
      <c r="N58" s="26">
        <f t="shared" si="60"/>
        <v>0</v>
      </c>
      <c r="O58" s="34"/>
      <c r="P58" s="2"/>
      <c r="Q58" s="2"/>
      <c r="R58" s="2"/>
      <c r="S58" s="26">
        <f t="shared" si="61"/>
        <v>0</v>
      </c>
      <c r="T58" s="16"/>
      <c r="U58" s="12"/>
      <c r="V58" s="2"/>
      <c r="W58" s="128">
        <v>1</v>
      </c>
      <c r="X58" s="26">
        <f t="shared" si="62"/>
        <v>1</v>
      </c>
      <c r="Y58" s="34"/>
      <c r="Z58" s="2"/>
      <c r="AA58" s="2"/>
      <c r="AB58" s="2"/>
      <c r="AC58" s="26">
        <f t="shared" si="63"/>
        <v>0</v>
      </c>
      <c r="AD58" s="16"/>
      <c r="AE58" s="2"/>
      <c r="AF58" s="2"/>
      <c r="AG58" s="2"/>
      <c r="AH58" s="26">
        <f t="shared" si="64"/>
        <v>0</v>
      </c>
      <c r="AI58" s="34"/>
      <c r="AJ58" s="12"/>
      <c r="AK58" s="12"/>
      <c r="AL58" s="12"/>
      <c r="AM58" s="26">
        <f t="shared" si="65"/>
        <v>0</v>
      </c>
      <c r="AN58" s="16"/>
      <c r="AO58" s="2"/>
      <c r="AP58" s="93">
        <v>1</v>
      </c>
      <c r="AQ58" s="2"/>
      <c r="AR58" s="26">
        <f t="shared" si="66"/>
        <v>1</v>
      </c>
      <c r="AS58" s="90"/>
      <c r="AT58" s="2"/>
      <c r="AU58" s="2"/>
      <c r="AV58" s="2"/>
      <c r="AW58" s="15">
        <f t="shared" si="67"/>
        <v>0</v>
      </c>
      <c r="AX58" s="56">
        <f t="shared" si="68"/>
        <v>2</v>
      </c>
      <c r="AY58" s="56">
        <f t="shared" si="69"/>
        <v>2</v>
      </c>
      <c r="AZ58" s="81">
        <f t="shared" si="57"/>
        <v>0.06</v>
      </c>
      <c r="BA58" s="81">
        <f t="shared" si="58"/>
        <v>2.94</v>
      </c>
    </row>
    <row r="59" spans="1:53" x14ac:dyDescent="0.25">
      <c r="A59" s="25" t="s">
        <v>37</v>
      </c>
      <c r="B59" s="36" t="s">
        <v>64</v>
      </c>
      <c r="C59" s="56">
        <f t="shared" si="70"/>
        <v>34</v>
      </c>
      <c r="D59" s="63">
        <v>1</v>
      </c>
      <c r="E59" s="34"/>
      <c r="F59" s="2"/>
      <c r="G59" s="2"/>
      <c r="H59" s="2"/>
      <c r="I59" s="26">
        <f t="shared" si="59"/>
        <v>0</v>
      </c>
      <c r="J59" s="16"/>
      <c r="K59" s="2"/>
      <c r="L59" s="2"/>
      <c r="M59" s="2"/>
      <c r="N59" s="26">
        <f t="shared" si="60"/>
        <v>0</v>
      </c>
      <c r="O59" s="34"/>
      <c r="P59" s="2"/>
      <c r="Q59" s="2"/>
      <c r="R59" s="2"/>
      <c r="S59" s="26">
        <f t="shared" si="61"/>
        <v>0</v>
      </c>
      <c r="T59" s="16"/>
      <c r="V59" s="128">
        <v>1</v>
      </c>
      <c r="W59" s="2"/>
      <c r="X59" s="26">
        <f t="shared" si="62"/>
        <v>1</v>
      </c>
      <c r="Y59" s="34"/>
      <c r="Z59" s="2"/>
      <c r="AA59" s="2"/>
      <c r="AB59" s="2"/>
      <c r="AC59" s="26">
        <f t="shared" si="63"/>
        <v>0</v>
      </c>
      <c r="AD59" s="16"/>
      <c r="AE59" s="2"/>
      <c r="AF59" s="2"/>
      <c r="AG59" s="2"/>
      <c r="AH59" s="26">
        <f t="shared" si="64"/>
        <v>0</v>
      </c>
      <c r="AI59" s="34"/>
      <c r="AJ59" s="12"/>
      <c r="AK59" s="12"/>
      <c r="AL59" s="12"/>
      <c r="AM59" s="26">
        <f t="shared" si="65"/>
        <v>0</v>
      </c>
      <c r="AN59" s="89"/>
      <c r="AO59" s="2"/>
      <c r="AP59" s="2"/>
      <c r="AQ59" s="2"/>
      <c r="AR59" s="26">
        <f t="shared" si="66"/>
        <v>0</v>
      </c>
      <c r="AS59" s="177">
        <v>1</v>
      </c>
      <c r="AT59" s="2"/>
      <c r="AU59" s="2"/>
      <c r="AV59" s="2"/>
      <c r="AW59" s="15">
        <f t="shared" si="67"/>
        <v>1</v>
      </c>
      <c r="AX59" s="56">
        <f t="shared" si="68"/>
        <v>2</v>
      </c>
      <c r="AY59" s="56">
        <f t="shared" si="69"/>
        <v>2</v>
      </c>
      <c r="AZ59" s="81">
        <f t="shared" si="57"/>
        <v>0.06</v>
      </c>
      <c r="BA59" s="81">
        <f t="shared" si="58"/>
        <v>5.88</v>
      </c>
    </row>
    <row r="60" spans="1:53" x14ac:dyDescent="0.25">
      <c r="A60" s="25" t="s">
        <v>38</v>
      </c>
      <c r="B60" s="36" t="s">
        <v>64</v>
      </c>
      <c r="C60" s="56">
        <f t="shared" si="70"/>
        <v>34</v>
      </c>
      <c r="D60" s="63">
        <v>1</v>
      </c>
      <c r="E60" s="34"/>
      <c r="F60" s="2"/>
      <c r="G60" s="2"/>
      <c r="H60" s="12"/>
      <c r="I60" s="26">
        <f t="shared" si="59"/>
        <v>0</v>
      </c>
      <c r="J60" s="16"/>
      <c r="K60" s="2"/>
      <c r="L60" s="2"/>
      <c r="M60" s="2"/>
      <c r="N60" s="26">
        <f t="shared" si="60"/>
        <v>0</v>
      </c>
      <c r="O60" s="34"/>
      <c r="P60" s="2"/>
      <c r="Q60" s="2"/>
      <c r="R60" s="2"/>
      <c r="S60" s="26">
        <f t="shared" si="61"/>
        <v>0</v>
      </c>
      <c r="T60" s="16"/>
      <c r="U60" s="12"/>
      <c r="V60" s="2"/>
      <c r="W60" s="128">
        <v>1</v>
      </c>
      <c r="X60" s="26">
        <f t="shared" si="62"/>
        <v>1</v>
      </c>
      <c r="Y60" s="34"/>
      <c r="Z60" s="2"/>
      <c r="AA60" s="2"/>
      <c r="AB60" s="2"/>
      <c r="AC60" s="26">
        <f t="shared" si="63"/>
        <v>0</v>
      </c>
      <c r="AD60" s="16"/>
      <c r="AE60" s="2"/>
      <c r="AF60" s="2"/>
      <c r="AG60" s="2"/>
      <c r="AH60" s="26">
        <f t="shared" si="64"/>
        <v>0</v>
      </c>
      <c r="AI60" s="34"/>
      <c r="AJ60" s="2"/>
      <c r="AK60" s="2"/>
      <c r="AL60" s="2"/>
      <c r="AM60" s="26">
        <f t="shared" si="65"/>
        <v>0</v>
      </c>
      <c r="AN60" s="89"/>
      <c r="AO60" s="2"/>
      <c r="AP60" s="2"/>
      <c r="AQ60" s="2"/>
      <c r="AR60" s="26">
        <f>SUM(AN60:AQ60)</f>
        <v>0</v>
      </c>
      <c r="AS60" s="177">
        <v>1</v>
      </c>
      <c r="AT60" s="12"/>
      <c r="AU60" s="2"/>
      <c r="AV60" s="2"/>
      <c r="AW60" s="15">
        <f t="shared" si="67"/>
        <v>1</v>
      </c>
      <c r="AX60" s="56">
        <f t="shared" si="68"/>
        <v>2</v>
      </c>
      <c r="AY60" s="56">
        <f>COUNT(E60:H60)+COUNT(J60:M60)+COUNT(O60:R60)+COUNT(T60:W60)+COUNT(Y60:AB60)+COUNT(AD60:AG60)+COUNT(AI60:AL60)+COUNT(AN60:AQ60)+COUNT(AS60:AV60)</f>
        <v>2</v>
      </c>
      <c r="AZ60" s="81">
        <f t="shared" si="57"/>
        <v>0.06</v>
      </c>
      <c r="BA60" s="81">
        <f t="shared" si="58"/>
        <v>5.88</v>
      </c>
    </row>
    <row r="61" spans="1:53" s="42" customFormat="1" x14ac:dyDescent="0.25">
      <c r="A61" s="25" t="s">
        <v>35</v>
      </c>
      <c r="B61" s="36" t="s">
        <v>64</v>
      </c>
      <c r="C61" s="56">
        <f t="shared" si="70"/>
        <v>34</v>
      </c>
      <c r="D61" s="63">
        <v>1</v>
      </c>
      <c r="E61" s="34"/>
      <c r="F61" s="2"/>
      <c r="G61" s="2"/>
      <c r="H61" s="2"/>
      <c r="I61" s="26">
        <f t="shared" si="59"/>
        <v>0</v>
      </c>
      <c r="J61" s="16"/>
      <c r="K61" s="2"/>
      <c r="L61" s="2"/>
      <c r="M61" s="2"/>
      <c r="N61" s="26">
        <f t="shared" si="60"/>
        <v>0</v>
      </c>
      <c r="O61" s="34"/>
      <c r="P61" s="2"/>
      <c r="Q61" s="2"/>
      <c r="R61" s="2"/>
      <c r="S61" s="26">
        <f t="shared" si="61"/>
        <v>0</v>
      </c>
      <c r="T61" s="16"/>
      <c r="U61" s="2"/>
      <c r="V61" s="2"/>
      <c r="W61" s="2"/>
      <c r="X61" s="26">
        <f t="shared" si="62"/>
        <v>0</v>
      </c>
      <c r="Y61" s="34"/>
      <c r="Z61" s="2"/>
      <c r="AA61" s="2"/>
      <c r="AB61" s="2"/>
      <c r="AC61" s="26">
        <f t="shared" si="63"/>
        <v>0</v>
      </c>
      <c r="AD61" s="16"/>
      <c r="AE61" s="2"/>
      <c r="AF61" s="2"/>
      <c r="AG61" s="2"/>
      <c r="AH61" s="26">
        <f t="shared" si="64"/>
        <v>0</v>
      </c>
      <c r="AI61" s="34"/>
      <c r="AJ61" s="2"/>
      <c r="AK61" s="2"/>
      <c r="AL61" s="2"/>
      <c r="AM61" s="26">
        <f t="shared" si="65"/>
        <v>0</v>
      </c>
      <c r="AN61" s="16"/>
      <c r="AO61" s="2"/>
      <c r="AP61" s="93">
        <v>1</v>
      </c>
      <c r="AQ61" s="2"/>
      <c r="AR61" s="26">
        <f t="shared" ref="AR61:AR67" si="71">SUM(AN61:AQ61)</f>
        <v>1</v>
      </c>
      <c r="AS61" s="34"/>
      <c r="AT61" s="12"/>
      <c r="AU61" s="2"/>
      <c r="AV61" s="2"/>
      <c r="AW61" s="15">
        <f t="shared" si="67"/>
        <v>0</v>
      </c>
      <c r="AX61" s="56">
        <f t="shared" si="68"/>
        <v>1</v>
      </c>
      <c r="AY61" s="56">
        <f t="shared" ref="AY61:AY67" si="72">COUNT(E61:H61)+COUNT(J61:M61)+COUNT(O61:R61)+COUNT(T61:W61)+COUNT(Y61:AB61)+COUNT(AD61:AG61)+COUNT(AI61:AL61)+COUNT(AN61:AQ61)+COUNT(AS61:AV61)</f>
        <v>1</v>
      </c>
      <c r="AZ61" s="81">
        <f t="shared" si="57"/>
        <v>0.03</v>
      </c>
      <c r="BA61" s="81">
        <f t="shared" si="58"/>
        <v>2.94</v>
      </c>
    </row>
    <row r="62" spans="1:53" s="42" customFormat="1" x14ac:dyDescent="0.25">
      <c r="A62" s="25" t="s">
        <v>23</v>
      </c>
      <c r="B62" s="36" t="s">
        <v>64</v>
      </c>
      <c r="C62" s="56">
        <f t="shared" si="70"/>
        <v>34</v>
      </c>
      <c r="D62" s="63">
        <v>1</v>
      </c>
      <c r="E62" s="34"/>
      <c r="F62" s="2"/>
      <c r="G62" s="2"/>
      <c r="H62" s="2"/>
      <c r="I62" s="26">
        <f t="shared" si="59"/>
        <v>0</v>
      </c>
      <c r="J62" s="16"/>
      <c r="K62" s="2"/>
      <c r="L62" s="2"/>
      <c r="M62" s="2"/>
      <c r="N62" s="26">
        <f t="shared" si="60"/>
        <v>0</v>
      </c>
      <c r="O62" s="34"/>
      <c r="P62" s="2"/>
      <c r="Q62" s="2"/>
      <c r="R62" s="2"/>
      <c r="S62" s="26">
        <f t="shared" si="61"/>
        <v>0</v>
      </c>
      <c r="T62" s="16"/>
      <c r="U62" s="2"/>
      <c r="V62" s="2"/>
      <c r="W62" s="2"/>
      <c r="X62" s="26">
        <f t="shared" si="62"/>
        <v>0</v>
      </c>
      <c r="Y62" s="34"/>
      <c r="Z62" s="2"/>
      <c r="AA62" s="2"/>
      <c r="AB62" s="2"/>
      <c r="AC62" s="26">
        <f t="shared" si="63"/>
        <v>0</v>
      </c>
      <c r="AD62" s="16"/>
      <c r="AE62" s="2"/>
      <c r="AF62" s="2"/>
      <c r="AG62" s="2"/>
      <c r="AH62" s="26">
        <f t="shared" si="64"/>
        <v>0</v>
      </c>
      <c r="AI62" s="34"/>
      <c r="AJ62" s="2"/>
      <c r="AK62" s="2"/>
      <c r="AL62" s="2"/>
      <c r="AM62" s="26">
        <f t="shared" si="65"/>
        <v>0</v>
      </c>
      <c r="AN62" s="16"/>
      <c r="AO62" s="2"/>
      <c r="AP62" s="2"/>
      <c r="AQ62" s="2"/>
      <c r="AR62" s="26">
        <f t="shared" si="71"/>
        <v>0</v>
      </c>
      <c r="AS62" s="34"/>
      <c r="AT62" s="128">
        <v>1</v>
      </c>
      <c r="AU62" s="2"/>
      <c r="AV62" s="2"/>
      <c r="AW62" s="15">
        <f t="shared" si="67"/>
        <v>1</v>
      </c>
      <c r="AX62" s="56">
        <f t="shared" si="68"/>
        <v>1</v>
      </c>
      <c r="AY62" s="56">
        <f t="shared" si="72"/>
        <v>1</v>
      </c>
      <c r="AZ62" s="81">
        <f t="shared" si="57"/>
        <v>0.03</v>
      </c>
      <c r="BA62" s="81">
        <f t="shared" si="58"/>
        <v>2.94</v>
      </c>
    </row>
    <row r="63" spans="1:53" s="42" customFormat="1" x14ac:dyDescent="0.25">
      <c r="A63" s="45" t="s">
        <v>39</v>
      </c>
      <c r="B63" s="36" t="s">
        <v>64</v>
      </c>
      <c r="C63" s="56">
        <f t="shared" si="70"/>
        <v>34</v>
      </c>
      <c r="D63" s="63">
        <v>1</v>
      </c>
      <c r="E63" s="34"/>
      <c r="F63" s="2"/>
      <c r="G63" s="2"/>
      <c r="H63" s="2"/>
      <c r="I63" s="26">
        <f t="shared" si="59"/>
        <v>0</v>
      </c>
      <c r="J63" s="16"/>
      <c r="K63" s="2"/>
      <c r="L63" s="2"/>
      <c r="M63" s="2"/>
      <c r="N63" s="26">
        <f t="shared" si="60"/>
        <v>0</v>
      </c>
      <c r="O63" s="34"/>
      <c r="P63" s="2"/>
      <c r="Q63" s="2"/>
      <c r="R63" s="2"/>
      <c r="S63" s="26">
        <f t="shared" si="61"/>
        <v>0</v>
      </c>
      <c r="T63" s="16"/>
      <c r="U63" s="2"/>
      <c r="V63" s="2"/>
      <c r="W63" s="2"/>
      <c r="X63" s="26">
        <f t="shared" si="62"/>
        <v>0</v>
      </c>
      <c r="Y63" s="34"/>
      <c r="Z63" s="2"/>
      <c r="AA63" s="2"/>
      <c r="AB63" s="2"/>
      <c r="AC63" s="26">
        <f t="shared" si="63"/>
        <v>0</v>
      </c>
      <c r="AD63" s="16"/>
      <c r="AE63" s="2"/>
      <c r="AF63" s="2"/>
      <c r="AG63" s="2"/>
      <c r="AH63" s="26">
        <f t="shared" si="64"/>
        <v>0</v>
      </c>
      <c r="AI63" s="34"/>
      <c r="AJ63" s="2"/>
      <c r="AK63" s="2"/>
      <c r="AL63" s="2"/>
      <c r="AM63" s="26">
        <f t="shared" si="65"/>
        <v>0</v>
      </c>
      <c r="AN63" s="16"/>
      <c r="AO63" s="2"/>
      <c r="AP63" s="2"/>
      <c r="AQ63" s="2"/>
      <c r="AR63" s="26">
        <f t="shared" si="71"/>
        <v>0</v>
      </c>
      <c r="AS63" s="34"/>
      <c r="AT63" s="128">
        <v>1</v>
      </c>
      <c r="AU63" s="2"/>
      <c r="AV63" s="2"/>
      <c r="AW63" s="15">
        <f t="shared" si="67"/>
        <v>1</v>
      </c>
      <c r="AX63" s="56">
        <f t="shared" si="68"/>
        <v>1</v>
      </c>
      <c r="AY63" s="56">
        <f t="shared" si="72"/>
        <v>1</v>
      </c>
      <c r="AZ63" s="81">
        <f t="shared" si="57"/>
        <v>0.03</v>
      </c>
      <c r="BA63" s="81">
        <f t="shared" si="58"/>
        <v>2.94</v>
      </c>
    </row>
    <row r="64" spans="1:53" s="42" customFormat="1" x14ac:dyDescent="0.25">
      <c r="A64" s="45" t="s">
        <v>69</v>
      </c>
      <c r="B64" s="36" t="s">
        <v>64</v>
      </c>
      <c r="C64" s="56">
        <v>34</v>
      </c>
      <c r="D64" s="63">
        <v>1</v>
      </c>
      <c r="E64" s="34"/>
      <c r="F64" s="2"/>
      <c r="G64" s="2"/>
      <c r="H64" s="2"/>
      <c r="I64" s="26">
        <f t="shared" ref="I64" si="73">SUM(E64:H64)</f>
        <v>0</v>
      </c>
      <c r="J64" s="16"/>
      <c r="K64" s="2"/>
      <c r="L64" s="2"/>
      <c r="M64" s="2"/>
      <c r="N64" s="26">
        <f t="shared" ref="N64" si="74">SUM(J64:M64)</f>
        <v>0</v>
      </c>
      <c r="O64" s="34"/>
      <c r="P64" s="2"/>
      <c r="Q64" s="2"/>
      <c r="R64" s="2"/>
      <c r="S64" s="26">
        <f t="shared" ref="S64" si="75">SUM(O64:R64)</f>
        <v>0</v>
      </c>
      <c r="T64" s="16"/>
      <c r="U64" s="2"/>
      <c r="V64" s="128">
        <v>1</v>
      </c>
      <c r="W64" s="2"/>
      <c r="X64" s="26">
        <f t="shared" ref="X64" si="76">SUM(T64:W64)</f>
        <v>1</v>
      </c>
      <c r="Y64" s="34"/>
      <c r="Z64" s="2"/>
      <c r="AA64" s="2"/>
      <c r="AB64" s="2"/>
      <c r="AC64" s="26">
        <f t="shared" ref="AC64" si="77">SUM(Y64:AB64)</f>
        <v>0</v>
      </c>
      <c r="AD64" s="16"/>
      <c r="AE64" s="2"/>
      <c r="AF64" s="2"/>
      <c r="AG64" s="2"/>
      <c r="AH64" s="26">
        <f t="shared" ref="AH64" si="78">SUM(AD64:AG64)</f>
        <v>0</v>
      </c>
      <c r="AI64" s="34"/>
      <c r="AJ64" s="2"/>
      <c r="AK64" s="2"/>
      <c r="AL64" s="2"/>
      <c r="AM64" s="26">
        <f t="shared" ref="AM64" si="79">SUM(AI64:AL64)</f>
        <v>0</v>
      </c>
      <c r="AN64" s="16"/>
      <c r="AO64" s="2"/>
      <c r="AP64" s="2"/>
      <c r="AQ64" s="2"/>
      <c r="AR64" s="26">
        <f t="shared" ref="AR64" si="80">SUM(AN64:AQ64)</f>
        <v>0</v>
      </c>
      <c r="AS64" s="34"/>
      <c r="AT64" s="128">
        <v>1</v>
      </c>
      <c r="AU64" s="2"/>
      <c r="AV64" s="2"/>
      <c r="AW64" s="15">
        <f>SUM(AS64:AV64)</f>
        <v>1</v>
      </c>
      <c r="AX64" s="56">
        <f t="shared" ref="AX64" si="81">AW64+AR64+AM64+AH64+AC64+X64+S64+N64+I64</f>
        <v>2</v>
      </c>
      <c r="AY64" s="56">
        <f t="shared" ref="AY64:AY65" si="82">COUNT(E64:H64)+COUNT(J64:M64)+COUNT(O64:R64)+COUNT(T64:W64)+COUNT(Y64:AB64)+COUNT(AD64:AG64)+COUNT(AI64:AL64)+COUNT(AN64:AQ64)+COUNT(AS64:AV64)</f>
        <v>2</v>
      </c>
      <c r="AZ64" s="81">
        <f t="shared" ref="AZ64:AZ65" si="83">ROUND(AY64/36,2)</f>
        <v>0.06</v>
      </c>
      <c r="BA64" s="81">
        <f t="shared" ref="BA64" si="84">ROUND(AX64*100/C64,2)</f>
        <v>5.88</v>
      </c>
    </row>
    <row r="65" spans="1:53" s="42" customFormat="1" x14ac:dyDescent="0.25">
      <c r="A65" s="25" t="s">
        <v>68</v>
      </c>
      <c r="B65" s="36" t="s">
        <v>64</v>
      </c>
      <c r="C65" s="56">
        <f t="shared" ref="C65:C66" si="85">D65*34</f>
        <v>68</v>
      </c>
      <c r="D65" s="63">
        <v>2</v>
      </c>
      <c r="E65" s="34"/>
      <c r="F65" s="2"/>
      <c r="G65" s="2"/>
      <c r="H65" s="2"/>
      <c r="I65" s="26">
        <v>0</v>
      </c>
      <c r="J65" s="16"/>
      <c r="K65" s="2"/>
      <c r="L65" s="2"/>
      <c r="M65" s="2"/>
      <c r="N65" s="26">
        <v>0</v>
      </c>
      <c r="O65" s="34"/>
      <c r="P65" s="2"/>
      <c r="Q65" s="2"/>
      <c r="R65" s="2"/>
      <c r="S65" s="26">
        <v>0</v>
      </c>
      <c r="T65" s="16"/>
      <c r="U65" s="2"/>
      <c r="V65" s="128">
        <v>1</v>
      </c>
      <c r="W65" s="2"/>
      <c r="X65" s="26">
        <v>1</v>
      </c>
      <c r="Y65" s="34"/>
      <c r="Z65" s="2"/>
      <c r="AA65" s="2"/>
      <c r="AB65" s="2"/>
      <c r="AC65" s="26">
        <v>0</v>
      </c>
      <c r="AD65" s="16"/>
      <c r="AE65" s="2"/>
      <c r="AF65" s="2"/>
      <c r="AG65" s="2"/>
      <c r="AH65" s="26">
        <v>0</v>
      </c>
      <c r="AI65" s="34"/>
      <c r="AJ65" s="2"/>
      <c r="AK65" s="2"/>
      <c r="AL65" s="2"/>
      <c r="AM65" s="26">
        <v>0</v>
      </c>
      <c r="AN65" s="16"/>
      <c r="AO65" s="2"/>
      <c r="AP65" s="2"/>
      <c r="AQ65" s="2"/>
      <c r="AR65" s="26">
        <v>0</v>
      </c>
      <c r="AS65" s="34"/>
      <c r="AT65" s="128">
        <v>1</v>
      </c>
      <c r="AU65" s="2"/>
      <c r="AV65" s="2"/>
      <c r="AW65" s="15">
        <f>SUM(AS65:AV65)</f>
        <v>1</v>
      </c>
      <c r="AX65" s="56">
        <v>2</v>
      </c>
      <c r="AY65" s="56">
        <f t="shared" si="82"/>
        <v>2</v>
      </c>
      <c r="AZ65" s="81">
        <f t="shared" si="83"/>
        <v>0.06</v>
      </c>
      <c r="BA65" s="81">
        <v>5.88</v>
      </c>
    </row>
    <row r="66" spans="1:53" s="42" customFormat="1" ht="15.75" thickBot="1" x14ac:dyDescent="0.3">
      <c r="A66" s="37" t="s">
        <v>24</v>
      </c>
      <c r="B66" s="38" t="s">
        <v>64</v>
      </c>
      <c r="C66" s="57">
        <f t="shared" si="85"/>
        <v>68</v>
      </c>
      <c r="D66" s="63">
        <v>2</v>
      </c>
      <c r="E66" s="34"/>
      <c r="F66" s="2"/>
      <c r="G66" s="2"/>
      <c r="H66" s="2"/>
      <c r="I66" s="26">
        <f t="shared" si="59"/>
        <v>0</v>
      </c>
      <c r="J66" s="16"/>
      <c r="K66" s="2"/>
      <c r="L66" s="2"/>
      <c r="M66" s="2"/>
      <c r="N66" s="26">
        <f t="shared" si="60"/>
        <v>0</v>
      </c>
      <c r="O66" s="34"/>
      <c r="P66" s="2"/>
      <c r="Q66" s="2"/>
      <c r="R66" s="2"/>
      <c r="S66" s="26">
        <f t="shared" si="61"/>
        <v>0</v>
      </c>
      <c r="T66" s="16"/>
      <c r="U66" s="2"/>
      <c r="V66" s="2"/>
      <c r="W66" s="128">
        <v>1</v>
      </c>
      <c r="X66" s="26">
        <f t="shared" si="62"/>
        <v>1</v>
      </c>
      <c r="Y66" s="34"/>
      <c r="Z66" s="2"/>
      <c r="AA66" s="2"/>
      <c r="AB66" s="2"/>
      <c r="AC66" s="26">
        <f t="shared" si="63"/>
        <v>0</v>
      </c>
      <c r="AD66" s="16"/>
      <c r="AE66" s="2"/>
      <c r="AF66" s="2"/>
      <c r="AG66" s="2"/>
      <c r="AH66" s="26">
        <f t="shared" si="64"/>
        <v>0</v>
      </c>
      <c r="AI66" s="34"/>
      <c r="AJ66" s="2"/>
      <c r="AK66" s="2"/>
      <c r="AL66" s="2"/>
      <c r="AM66" s="26">
        <f t="shared" si="65"/>
        <v>0</v>
      </c>
      <c r="AN66" s="16"/>
      <c r="AO66" s="2"/>
      <c r="AP66" s="2"/>
      <c r="AQ66" s="128">
        <v>1</v>
      </c>
      <c r="AR66" s="26">
        <f t="shared" si="71"/>
        <v>1</v>
      </c>
      <c r="AS66" s="34"/>
      <c r="AT66" s="2"/>
      <c r="AU66" s="2"/>
      <c r="AV66" s="2"/>
      <c r="AW66" s="15">
        <f t="shared" si="67"/>
        <v>0</v>
      </c>
      <c r="AX66" s="56">
        <f t="shared" si="68"/>
        <v>2</v>
      </c>
      <c r="AY66" s="56">
        <f t="shared" si="72"/>
        <v>2</v>
      </c>
      <c r="AZ66" s="81">
        <f t="shared" si="57"/>
        <v>0.06</v>
      </c>
      <c r="BA66" s="81">
        <f t="shared" si="58"/>
        <v>2.94</v>
      </c>
    </row>
    <row r="67" spans="1:53" s="42" customFormat="1" ht="15.75" thickBot="1" x14ac:dyDescent="0.3">
      <c r="A67" s="37" t="s">
        <v>71</v>
      </c>
      <c r="B67" s="38" t="s">
        <v>64</v>
      </c>
      <c r="C67" s="57">
        <f t="shared" si="70"/>
        <v>34</v>
      </c>
      <c r="D67" s="64">
        <v>1</v>
      </c>
      <c r="E67" s="35"/>
      <c r="F67" s="29"/>
      <c r="G67" s="29"/>
      <c r="H67" s="29"/>
      <c r="I67" s="30">
        <f t="shared" si="59"/>
        <v>0</v>
      </c>
      <c r="J67" s="28"/>
      <c r="K67" s="29"/>
      <c r="L67" s="29"/>
      <c r="M67" s="29"/>
      <c r="N67" s="30">
        <f t="shared" si="60"/>
        <v>0</v>
      </c>
      <c r="O67" s="35"/>
      <c r="P67" s="29"/>
      <c r="Q67" s="29"/>
      <c r="R67" s="29"/>
      <c r="S67" s="30">
        <f t="shared" si="61"/>
        <v>0</v>
      </c>
      <c r="T67" s="28"/>
      <c r="U67" s="29" t="s">
        <v>56</v>
      </c>
      <c r="V67" s="133">
        <v>1</v>
      </c>
      <c r="W67" s="29"/>
      <c r="X67" s="30">
        <f t="shared" si="62"/>
        <v>1</v>
      </c>
      <c r="Y67" s="35"/>
      <c r="Z67" s="29"/>
      <c r="AA67" s="29"/>
      <c r="AB67" s="29"/>
      <c r="AC67" s="30">
        <f t="shared" si="63"/>
        <v>0</v>
      </c>
      <c r="AD67" s="28"/>
      <c r="AE67" s="29"/>
      <c r="AF67" s="29"/>
      <c r="AG67" s="29"/>
      <c r="AH67" s="30">
        <f t="shared" si="64"/>
        <v>0</v>
      </c>
      <c r="AI67" s="35"/>
      <c r="AJ67" s="29"/>
      <c r="AK67" s="29"/>
      <c r="AL67" s="29"/>
      <c r="AM67" s="30">
        <f t="shared" si="65"/>
        <v>0</v>
      </c>
      <c r="AN67" s="28"/>
      <c r="AO67" s="29"/>
      <c r="AP67" s="29"/>
      <c r="AQ67" s="133">
        <v>1</v>
      </c>
      <c r="AR67" s="30">
        <f t="shared" si="71"/>
        <v>1</v>
      </c>
      <c r="AS67" s="35"/>
      <c r="AT67" s="29"/>
      <c r="AU67" s="29"/>
      <c r="AV67" s="29"/>
      <c r="AW67" s="32">
        <f t="shared" si="67"/>
        <v>0</v>
      </c>
      <c r="AX67" s="57">
        <f t="shared" si="68"/>
        <v>2</v>
      </c>
      <c r="AY67" s="57">
        <f t="shared" si="72"/>
        <v>2</v>
      </c>
      <c r="AZ67" s="82">
        <f t="shared" si="57"/>
        <v>0.06</v>
      </c>
      <c r="BA67" s="82">
        <f t="shared" si="58"/>
        <v>5.88</v>
      </c>
    </row>
    <row r="68" spans="1:53" s="42" customFormat="1" ht="15.75" thickBot="1" x14ac:dyDescent="0.3">
      <c r="A68" s="10"/>
      <c r="B68" s="20"/>
      <c r="C68" s="58"/>
      <c r="D68" s="58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4"/>
      <c r="AX68" s="54"/>
      <c r="AY68" s="54"/>
      <c r="AZ68" s="83"/>
      <c r="BA68" s="83"/>
    </row>
    <row r="69" spans="1:53" x14ac:dyDescent="0.25">
      <c r="A69" s="21" t="s">
        <v>18</v>
      </c>
      <c r="B69" s="18" t="s">
        <v>65</v>
      </c>
      <c r="C69" s="55">
        <f>D69*34</f>
        <v>204</v>
      </c>
      <c r="D69" s="59">
        <v>6</v>
      </c>
      <c r="E69" s="33"/>
      <c r="F69" s="128">
        <v>1</v>
      </c>
      <c r="G69" s="68"/>
      <c r="H69" s="68"/>
      <c r="I69" s="24">
        <f>SUM(E69:H69)</f>
        <v>1</v>
      </c>
      <c r="J69" s="22"/>
      <c r="K69" s="23"/>
      <c r="L69" s="23"/>
      <c r="M69" s="23"/>
      <c r="N69" s="24">
        <f>SUM(J69:M69)</f>
        <v>0</v>
      </c>
      <c r="O69" s="33"/>
      <c r="P69" s="23"/>
      <c r="Q69" s="23"/>
      <c r="R69" s="68"/>
      <c r="S69" s="24">
        <f>SUM(O69:R69)</f>
        <v>0</v>
      </c>
      <c r="T69" s="22"/>
      <c r="U69" s="23"/>
      <c r="V69" s="68"/>
      <c r="X69" s="24">
        <f>SUM(T69:V69)</f>
        <v>0</v>
      </c>
      <c r="Y69" s="33"/>
      <c r="Z69" s="23"/>
      <c r="AA69" s="23"/>
      <c r="AB69" s="23"/>
      <c r="AC69" s="24">
        <f>SUM(Y69:AB69)</f>
        <v>0</v>
      </c>
      <c r="AD69" s="22"/>
      <c r="AE69" s="23"/>
      <c r="AF69" s="23"/>
      <c r="AG69" s="23"/>
      <c r="AH69" s="24">
        <f>SUM(AD69:AG69)</f>
        <v>0</v>
      </c>
      <c r="AI69" s="141"/>
      <c r="AJ69" s="68"/>
      <c r="AK69" s="68"/>
      <c r="AL69" s="23"/>
      <c r="AM69" s="24">
        <f>SUM(AI69:AL69)</f>
        <v>0</v>
      </c>
      <c r="AN69" s="68"/>
      <c r="AO69" s="134">
        <v>1</v>
      </c>
      <c r="AP69" s="23"/>
      <c r="AQ69" s="23"/>
      <c r="AR69" s="24">
        <f>SUM(AN69:AQ69)</f>
        <v>1</v>
      </c>
      <c r="AS69" s="141"/>
      <c r="AT69" s="68"/>
      <c r="AU69" s="23"/>
      <c r="AV69" s="23"/>
      <c r="AW69" s="31">
        <f>SUM(AS69:AV69)</f>
        <v>0</v>
      </c>
      <c r="AX69" s="55">
        <f>AW69+AR69+AM69+AH69+AC69+X69+S69+N69+I69</f>
        <v>2</v>
      </c>
      <c r="AY69" s="55">
        <f>COUNT(E69:H69)+COUNT(J69:M69)+COUNT(O69:R69)+COUNT(T69:V69)+COUNT(Y69:AB69)+COUNT(AD69:AG69)+COUNT(AI69:AL69)+COUNT(AN69:AQ69)+COUNT(AS69:AV69)</f>
        <v>2</v>
      </c>
      <c r="AZ69" s="80">
        <f t="shared" ref="AZ69:AZ82" si="86">ROUND(AY69/36,2)</f>
        <v>0.06</v>
      </c>
      <c r="BA69" s="80">
        <f t="shared" ref="BA69:BA82" si="87">ROUND(AX69*100/C69,2)</f>
        <v>0.98</v>
      </c>
    </row>
    <row r="70" spans="1:53" x14ac:dyDescent="0.25">
      <c r="A70" s="15" t="s">
        <v>27</v>
      </c>
      <c r="B70" s="18" t="s">
        <v>65</v>
      </c>
      <c r="C70" s="84">
        <f>D70*34</f>
        <v>102</v>
      </c>
      <c r="D70" s="60">
        <v>3</v>
      </c>
      <c r="E70" s="34"/>
      <c r="F70" s="12"/>
      <c r="G70" s="12"/>
      <c r="H70" s="12"/>
      <c r="I70" s="26">
        <f t="shared" ref="I70:I82" si="88">SUM(E70:H70)</f>
        <v>0</v>
      </c>
      <c r="J70" s="16"/>
      <c r="K70" s="2"/>
      <c r="L70" s="2"/>
      <c r="M70" s="2"/>
      <c r="N70" s="26">
        <f t="shared" ref="N70:N82" si="89">SUM(J70:M70)</f>
        <v>0</v>
      </c>
      <c r="O70" s="34"/>
      <c r="P70" s="2"/>
      <c r="Q70" s="2"/>
      <c r="R70" s="2"/>
      <c r="S70" s="26">
        <f t="shared" ref="S70:S82" si="90">SUM(O70:R70)</f>
        <v>0</v>
      </c>
      <c r="T70" s="16"/>
      <c r="U70" s="2"/>
      <c r="V70" s="2"/>
      <c r="W70" s="128">
        <v>1</v>
      </c>
      <c r="X70" s="26">
        <f t="shared" ref="X70:X82" si="91">SUM(T70:W70)</f>
        <v>1</v>
      </c>
      <c r="Y70" s="34"/>
      <c r="Z70" s="2"/>
      <c r="AA70" s="2"/>
      <c r="AB70" s="2"/>
      <c r="AC70" s="26">
        <f t="shared" ref="AC70:AC82" si="92">SUM(Y70:AB70)</f>
        <v>0</v>
      </c>
      <c r="AD70" s="16"/>
      <c r="AE70" s="2"/>
      <c r="AF70" s="2"/>
      <c r="AG70" s="2"/>
      <c r="AH70" s="26">
        <f t="shared" ref="AH70:AH82" si="93">SUM(AD70:AG70)</f>
        <v>0</v>
      </c>
      <c r="AI70" s="90"/>
      <c r="AJ70" s="12"/>
      <c r="AK70" s="12"/>
      <c r="AL70" s="2"/>
      <c r="AM70" s="26">
        <f t="shared" ref="AM70:AM82" si="94">SUM(AI70:AL70)</f>
        <v>0</v>
      </c>
      <c r="AN70" s="12"/>
      <c r="AO70" s="2"/>
      <c r="AP70" s="2"/>
      <c r="AQ70" s="93">
        <v>1</v>
      </c>
      <c r="AR70" s="26">
        <f t="shared" ref="AR70:AR82" si="95">SUM(AN70:AQ70)</f>
        <v>1</v>
      </c>
      <c r="AS70" s="90"/>
      <c r="AT70" s="12"/>
      <c r="AU70" s="2"/>
      <c r="AV70" s="2"/>
      <c r="AW70" s="15">
        <f t="shared" ref="AW70:AW82" si="96">SUM(AS70:AV70)</f>
        <v>0</v>
      </c>
      <c r="AX70" s="56">
        <f t="shared" ref="AX70:AX82" si="97">AW70+AR70+AM70+AH70+AC70+X70+S70+N70+I70</f>
        <v>2</v>
      </c>
      <c r="AY70" s="56">
        <f t="shared" ref="AY70:AY82" si="98">COUNT(E70:H70)+COUNT(J70:M70)+COUNT(O70:R70)+COUNT(T70:W70)+COUNT(Y70:AB70)+COUNT(AD70:AG70)+COUNT(AI70:AL70)+COUNT(AN70:AQ70)+COUNT(AS70:AV70)</f>
        <v>2</v>
      </c>
      <c r="AZ70" s="81">
        <f t="shared" si="86"/>
        <v>0.06</v>
      </c>
      <c r="BA70" s="81">
        <f t="shared" si="87"/>
        <v>1.96</v>
      </c>
    </row>
    <row r="71" spans="1:53" x14ac:dyDescent="0.25">
      <c r="A71" s="15" t="s">
        <v>20</v>
      </c>
      <c r="B71" s="18" t="s">
        <v>65</v>
      </c>
      <c r="C71" s="84">
        <f t="shared" ref="C71:C82" si="99">D71*34</f>
        <v>102</v>
      </c>
      <c r="D71" s="60">
        <v>3</v>
      </c>
      <c r="E71" s="34"/>
      <c r="F71" s="12"/>
      <c r="G71" s="12"/>
      <c r="H71" s="12"/>
      <c r="I71" s="26">
        <f t="shared" si="88"/>
        <v>0</v>
      </c>
      <c r="J71" s="16"/>
      <c r="K71" s="2"/>
      <c r="L71" s="2"/>
      <c r="M71" s="2"/>
      <c r="N71" s="26">
        <f t="shared" si="89"/>
        <v>0</v>
      </c>
      <c r="O71" s="34"/>
      <c r="P71" s="2"/>
      <c r="Q71" s="2"/>
      <c r="R71" s="2"/>
      <c r="S71" s="26">
        <f t="shared" si="90"/>
        <v>0</v>
      </c>
      <c r="T71" s="16"/>
      <c r="U71" s="2"/>
      <c r="V71" s="2"/>
      <c r="W71" s="128">
        <v>1</v>
      </c>
      <c r="X71" s="26">
        <f t="shared" si="91"/>
        <v>1</v>
      </c>
      <c r="Y71" s="34"/>
      <c r="Z71" s="2"/>
      <c r="AA71" s="2"/>
      <c r="AB71" s="2"/>
      <c r="AC71" s="26">
        <f t="shared" si="92"/>
        <v>0</v>
      </c>
      <c r="AD71" s="16"/>
      <c r="AE71" s="2"/>
      <c r="AF71" s="2"/>
      <c r="AG71" s="2"/>
      <c r="AH71" s="26">
        <f t="shared" si="93"/>
        <v>0</v>
      </c>
      <c r="AI71" s="90"/>
      <c r="AJ71" s="12"/>
      <c r="AK71" s="12"/>
      <c r="AL71" s="2"/>
      <c r="AM71" s="26">
        <f t="shared" si="94"/>
        <v>0</v>
      </c>
      <c r="AN71" s="12"/>
      <c r="AO71" s="2"/>
      <c r="AP71" s="2"/>
      <c r="AQ71" s="93">
        <v>1</v>
      </c>
      <c r="AR71" s="26">
        <f t="shared" si="95"/>
        <v>1</v>
      </c>
      <c r="AS71" s="90"/>
      <c r="AT71" s="12"/>
      <c r="AU71" s="2"/>
      <c r="AV71" s="2"/>
      <c r="AW71" s="15">
        <f t="shared" si="96"/>
        <v>0</v>
      </c>
      <c r="AX71" s="56">
        <f t="shared" si="97"/>
        <v>2</v>
      </c>
      <c r="AY71" s="56">
        <f t="shared" si="98"/>
        <v>2</v>
      </c>
      <c r="AZ71" s="81">
        <f t="shared" si="86"/>
        <v>0.06</v>
      </c>
      <c r="BA71" s="81">
        <f t="shared" si="87"/>
        <v>1.96</v>
      </c>
    </row>
    <row r="72" spans="1:53" x14ac:dyDescent="0.25">
      <c r="A72" s="15" t="s">
        <v>21</v>
      </c>
      <c r="B72" s="18" t="s">
        <v>65</v>
      </c>
      <c r="C72" s="84">
        <f t="shared" si="99"/>
        <v>170</v>
      </c>
      <c r="D72" s="60">
        <v>5</v>
      </c>
      <c r="E72" s="34"/>
      <c r="F72" s="128">
        <v>1</v>
      </c>
      <c r="G72" s="12"/>
      <c r="H72" s="12"/>
      <c r="I72" s="26">
        <f t="shared" si="88"/>
        <v>1</v>
      </c>
      <c r="J72" s="16"/>
      <c r="K72" s="2"/>
      <c r="L72" s="2"/>
      <c r="M72" s="2"/>
      <c r="N72" s="26">
        <f t="shared" si="89"/>
        <v>0</v>
      </c>
      <c r="O72" s="34"/>
      <c r="P72" s="2"/>
      <c r="Q72" s="2"/>
      <c r="R72" s="12"/>
      <c r="S72" s="26">
        <f t="shared" si="90"/>
        <v>0</v>
      </c>
      <c r="T72" s="16"/>
      <c r="U72" s="12"/>
      <c r="V72" s="12"/>
      <c r="W72" s="12"/>
      <c r="X72" s="26">
        <f t="shared" si="91"/>
        <v>0</v>
      </c>
      <c r="Y72" s="34"/>
      <c r="Z72" s="2"/>
      <c r="AA72" s="2"/>
      <c r="AB72" s="2"/>
      <c r="AC72" s="26">
        <f t="shared" si="92"/>
        <v>0</v>
      </c>
      <c r="AD72" s="16"/>
      <c r="AE72" s="2"/>
      <c r="AF72" s="2"/>
      <c r="AG72" s="2"/>
      <c r="AH72" s="26">
        <f t="shared" si="93"/>
        <v>0</v>
      </c>
      <c r="AI72" s="90"/>
      <c r="AJ72" s="12"/>
      <c r="AK72" s="12"/>
      <c r="AL72" s="2"/>
      <c r="AM72" s="26">
        <f t="shared" si="94"/>
        <v>0</v>
      </c>
      <c r="AN72" s="12"/>
      <c r="AO72" s="93">
        <v>1</v>
      </c>
      <c r="AP72" s="2"/>
      <c r="AQ72" s="2"/>
      <c r="AR72" s="26">
        <f t="shared" si="95"/>
        <v>1</v>
      </c>
      <c r="AS72" s="90"/>
      <c r="AT72" s="12"/>
      <c r="AU72" s="2"/>
      <c r="AV72" s="2"/>
      <c r="AW72" s="15">
        <f t="shared" si="96"/>
        <v>0</v>
      </c>
      <c r="AX72" s="56">
        <f t="shared" si="97"/>
        <v>2</v>
      </c>
      <c r="AY72" s="56">
        <f t="shared" si="98"/>
        <v>2</v>
      </c>
      <c r="AZ72" s="81">
        <f t="shared" si="86"/>
        <v>0.06</v>
      </c>
      <c r="BA72" s="81">
        <f t="shared" si="87"/>
        <v>1.18</v>
      </c>
    </row>
    <row r="73" spans="1:53" x14ac:dyDescent="0.25">
      <c r="A73" s="45" t="s">
        <v>28</v>
      </c>
      <c r="B73" s="18" t="s">
        <v>65</v>
      </c>
      <c r="C73" s="84">
        <f t="shared" si="99"/>
        <v>68</v>
      </c>
      <c r="D73" s="60">
        <v>2</v>
      </c>
      <c r="E73" s="34"/>
      <c r="F73" s="12"/>
      <c r="G73" s="12"/>
      <c r="H73" s="12"/>
      <c r="I73" s="26">
        <f t="shared" si="88"/>
        <v>0</v>
      </c>
      <c r="J73" s="16"/>
      <c r="K73" s="2"/>
      <c r="L73" s="2"/>
      <c r="M73" s="2"/>
      <c r="N73" s="26">
        <f t="shared" si="89"/>
        <v>0</v>
      </c>
      <c r="O73" s="34"/>
      <c r="P73" s="2"/>
      <c r="Q73" s="2"/>
      <c r="R73" s="2"/>
      <c r="S73" s="26">
        <f t="shared" si="90"/>
        <v>0</v>
      </c>
      <c r="T73" s="16"/>
      <c r="U73" s="2"/>
      <c r="V73" s="2"/>
      <c r="W73" s="128">
        <v>1</v>
      </c>
      <c r="X73" s="26">
        <f t="shared" si="91"/>
        <v>1</v>
      </c>
      <c r="Y73" s="34"/>
      <c r="Z73" s="2"/>
      <c r="AA73" s="2"/>
      <c r="AB73" s="2"/>
      <c r="AC73" s="26">
        <f t="shared" si="92"/>
        <v>0</v>
      </c>
      <c r="AD73" s="16"/>
      <c r="AE73" s="2"/>
      <c r="AF73" s="2"/>
      <c r="AG73" s="2"/>
      <c r="AH73" s="26">
        <f t="shared" si="93"/>
        <v>0</v>
      </c>
      <c r="AI73" s="90"/>
      <c r="AJ73" s="12"/>
      <c r="AK73" s="12"/>
      <c r="AL73" s="2"/>
      <c r="AM73" s="26">
        <f t="shared" si="94"/>
        <v>0</v>
      </c>
      <c r="AN73" s="12"/>
      <c r="AO73" s="137"/>
      <c r="AP73" s="93">
        <v>1</v>
      </c>
      <c r="AQ73" s="2"/>
      <c r="AR73" s="26">
        <f t="shared" si="95"/>
        <v>1</v>
      </c>
      <c r="AS73" s="90"/>
      <c r="AT73" s="12"/>
      <c r="AU73" s="2"/>
      <c r="AV73" s="2"/>
      <c r="AW73" s="15">
        <f t="shared" si="96"/>
        <v>0</v>
      </c>
      <c r="AX73" s="56">
        <f t="shared" si="97"/>
        <v>2</v>
      </c>
      <c r="AY73" s="56">
        <f t="shared" si="98"/>
        <v>2</v>
      </c>
      <c r="AZ73" s="81">
        <f t="shared" si="86"/>
        <v>0.06</v>
      </c>
      <c r="BA73" s="81">
        <f t="shared" si="87"/>
        <v>2.94</v>
      </c>
    </row>
    <row r="74" spans="1:53" x14ac:dyDescent="0.25">
      <c r="A74" s="15" t="s">
        <v>29</v>
      </c>
      <c r="B74" s="18" t="s">
        <v>65</v>
      </c>
      <c r="C74" s="84">
        <f t="shared" si="99"/>
        <v>34</v>
      </c>
      <c r="D74" s="60">
        <v>1</v>
      </c>
      <c r="E74" s="34"/>
      <c r="F74" s="12"/>
      <c r="G74" s="12"/>
      <c r="H74" s="12"/>
      <c r="I74" s="26">
        <f t="shared" si="88"/>
        <v>0</v>
      </c>
      <c r="J74" s="16"/>
      <c r="K74" s="2"/>
      <c r="L74" s="2"/>
      <c r="M74" s="2"/>
      <c r="N74" s="26">
        <f t="shared" si="89"/>
        <v>0</v>
      </c>
      <c r="O74" s="34"/>
      <c r="P74" s="2"/>
      <c r="Q74" s="2"/>
      <c r="R74" s="2"/>
      <c r="S74" s="26">
        <f t="shared" si="90"/>
        <v>0</v>
      </c>
      <c r="T74" s="16"/>
      <c r="U74" s="2"/>
      <c r="V74" s="128">
        <v>1</v>
      </c>
      <c r="W74" s="2"/>
      <c r="X74" s="26">
        <f t="shared" si="91"/>
        <v>1</v>
      </c>
      <c r="Y74" s="34"/>
      <c r="Z74" s="2"/>
      <c r="AA74" s="2"/>
      <c r="AB74" s="2"/>
      <c r="AC74" s="26">
        <f t="shared" si="92"/>
        <v>0</v>
      </c>
      <c r="AD74" s="16"/>
      <c r="AE74" s="2"/>
      <c r="AF74" s="2"/>
      <c r="AG74" s="2"/>
      <c r="AH74" s="26">
        <f t="shared" si="93"/>
        <v>0</v>
      </c>
      <c r="AI74" s="90"/>
      <c r="AJ74" s="12"/>
      <c r="AK74" s="12"/>
      <c r="AL74" s="2"/>
      <c r="AM74" s="26">
        <f t="shared" si="94"/>
        <v>0</v>
      </c>
      <c r="AN74" s="16"/>
      <c r="AO74" s="12"/>
      <c r="AP74" s="93">
        <v>1</v>
      </c>
      <c r="AQ74" s="2"/>
      <c r="AR74" s="26">
        <f t="shared" si="95"/>
        <v>1</v>
      </c>
      <c r="AS74" s="90"/>
      <c r="AT74" s="12"/>
      <c r="AU74" s="2"/>
      <c r="AV74" s="2"/>
      <c r="AW74" s="15">
        <f t="shared" si="96"/>
        <v>0</v>
      </c>
      <c r="AX74" s="56">
        <f t="shared" si="97"/>
        <v>2</v>
      </c>
      <c r="AY74" s="56">
        <f t="shared" si="98"/>
        <v>2</v>
      </c>
      <c r="AZ74" s="81">
        <f t="shared" si="86"/>
        <v>0.06</v>
      </c>
      <c r="BA74" s="81">
        <f t="shared" si="87"/>
        <v>5.88</v>
      </c>
    </row>
    <row r="75" spans="1:53" x14ac:dyDescent="0.25">
      <c r="A75" s="15" t="s">
        <v>30</v>
      </c>
      <c r="B75" s="18" t="s">
        <v>65</v>
      </c>
      <c r="C75" s="84">
        <f t="shared" si="99"/>
        <v>34</v>
      </c>
      <c r="D75" s="60">
        <v>1</v>
      </c>
      <c r="E75" s="34"/>
      <c r="F75" s="12"/>
      <c r="G75" s="12"/>
      <c r="H75" s="12"/>
      <c r="I75" s="26">
        <f t="shared" si="88"/>
        <v>0</v>
      </c>
      <c r="J75" s="16"/>
      <c r="K75" s="2"/>
      <c r="L75" s="2"/>
      <c r="M75" s="2"/>
      <c r="N75" s="26">
        <f t="shared" si="89"/>
        <v>0</v>
      </c>
      <c r="O75" s="34"/>
      <c r="P75" s="2"/>
      <c r="Q75" s="2"/>
      <c r="R75" s="2"/>
      <c r="S75" s="26">
        <f t="shared" si="90"/>
        <v>0</v>
      </c>
      <c r="T75" s="16"/>
      <c r="U75" s="128">
        <v>1</v>
      </c>
      <c r="V75" s="2"/>
      <c r="W75" s="2"/>
      <c r="X75" s="26">
        <f t="shared" si="91"/>
        <v>1</v>
      </c>
      <c r="Y75" s="34"/>
      <c r="Z75" s="2"/>
      <c r="AA75" s="2"/>
      <c r="AB75" s="2"/>
      <c r="AC75" s="26">
        <f t="shared" si="92"/>
        <v>0</v>
      </c>
      <c r="AD75" s="16"/>
      <c r="AE75" s="2"/>
      <c r="AF75" s="2"/>
      <c r="AG75" s="2"/>
      <c r="AH75" s="26">
        <f t="shared" si="93"/>
        <v>0</v>
      </c>
      <c r="AI75" s="90"/>
      <c r="AJ75" s="12"/>
      <c r="AK75" s="12"/>
      <c r="AL75" s="2"/>
      <c r="AM75" s="26">
        <f t="shared" si="94"/>
        <v>0</v>
      </c>
      <c r="AN75" s="16"/>
      <c r="AO75" s="12"/>
      <c r="AP75" s="93">
        <v>1</v>
      </c>
      <c r="AQ75" s="2"/>
      <c r="AR75" s="26">
        <f t="shared" si="95"/>
        <v>1</v>
      </c>
      <c r="AS75" s="90"/>
      <c r="AT75" s="12"/>
      <c r="AU75" s="2"/>
      <c r="AV75" s="2"/>
      <c r="AW75" s="15">
        <f t="shared" si="96"/>
        <v>0</v>
      </c>
      <c r="AX75" s="56">
        <f t="shared" si="97"/>
        <v>2</v>
      </c>
      <c r="AY75" s="56">
        <f t="shared" si="98"/>
        <v>2</v>
      </c>
      <c r="AZ75" s="81">
        <f t="shared" si="86"/>
        <v>0.06</v>
      </c>
      <c r="BA75" s="81">
        <f t="shared" si="87"/>
        <v>5.88</v>
      </c>
    </row>
    <row r="76" spans="1:53" x14ac:dyDescent="0.25">
      <c r="A76" s="15" t="s">
        <v>32</v>
      </c>
      <c r="B76" s="18" t="s">
        <v>65</v>
      </c>
      <c r="C76" s="84">
        <f t="shared" si="99"/>
        <v>34</v>
      </c>
      <c r="D76" s="60">
        <v>1</v>
      </c>
      <c r="E76" s="34"/>
      <c r="F76" s="12"/>
      <c r="G76" s="12"/>
      <c r="H76" s="12"/>
      <c r="I76" s="26">
        <f t="shared" si="88"/>
        <v>0</v>
      </c>
      <c r="J76" s="16"/>
      <c r="K76" s="2"/>
      <c r="L76" s="2"/>
      <c r="M76" s="2"/>
      <c r="N76" s="26">
        <f t="shared" si="89"/>
        <v>0</v>
      </c>
      <c r="O76" s="34"/>
      <c r="P76" s="2"/>
      <c r="Q76" s="2"/>
      <c r="R76" s="2"/>
      <c r="S76" s="26">
        <f t="shared" si="90"/>
        <v>0</v>
      </c>
      <c r="T76" s="16"/>
      <c r="U76" s="2"/>
      <c r="V76" s="2"/>
      <c r="W76" s="128">
        <v>1</v>
      </c>
      <c r="X76" s="26">
        <f t="shared" si="91"/>
        <v>1</v>
      </c>
      <c r="Y76" s="34"/>
      <c r="Z76" s="2"/>
      <c r="AA76" s="2"/>
      <c r="AB76" s="2"/>
      <c r="AC76" s="26">
        <f t="shared" si="92"/>
        <v>0</v>
      </c>
      <c r="AD76" s="16"/>
      <c r="AE76" s="2"/>
      <c r="AF76" s="2"/>
      <c r="AG76" s="2"/>
      <c r="AH76" s="26">
        <f t="shared" si="93"/>
        <v>0</v>
      </c>
      <c r="AI76" s="34"/>
      <c r="AJ76" s="2"/>
      <c r="AK76" s="2"/>
      <c r="AL76" s="2"/>
      <c r="AM76" s="26">
        <f t="shared" si="94"/>
        <v>0</v>
      </c>
      <c r="AN76" s="16"/>
      <c r="AO76" s="12"/>
      <c r="AP76" s="93">
        <v>1</v>
      </c>
      <c r="AQ76" s="12"/>
      <c r="AR76" s="26">
        <f t="shared" si="95"/>
        <v>1</v>
      </c>
      <c r="AS76" s="34"/>
      <c r="AT76" s="2"/>
      <c r="AU76" s="2"/>
      <c r="AV76" s="2"/>
      <c r="AW76" s="15">
        <f t="shared" si="96"/>
        <v>0</v>
      </c>
      <c r="AX76" s="56">
        <f t="shared" si="97"/>
        <v>2</v>
      </c>
      <c r="AY76" s="56">
        <f t="shared" si="98"/>
        <v>2</v>
      </c>
      <c r="AZ76" s="81">
        <f t="shared" si="86"/>
        <v>0.06</v>
      </c>
      <c r="BA76" s="81">
        <f t="shared" si="87"/>
        <v>5.88</v>
      </c>
    </row>
    <row r="77" spans="1:53" x14ac:dyDescent="0.25">
      <c r="A77" s="25" t="s">
        <v>35</v>
      </c>
      <c r="B77" s="18" t="s">
        <v>65</v>
      </c>
      <c r="C77" s="84">
        <f t="shared" si="99"/>
        <v>34</v>
      </c>
      <c r="D77" s="60">
        <v>1</v>
      </c>
      <c r="E77" s="34"/>
      <c r="F77" s="12"/>
      <c r="G77" s="12"/>
      <c r="H77" s="12"/>
      <c r="I77" s="26">
        <f t="shared" si="88"/>
        <v>0</v>
      </c>
      <c r="J77" s="16"/>
      <c r="K77" s="2"/>
      <c r="L77" s="2"/>
      <c r="M77" s="2"/>
      <c r="N77" s="26">
        <f t="shared" si="89"/>
        <v>0</v>
      </c>
      <c r="O77" s="34"/>
      <c r="P77" s="2"/>
      <c r="Q77" s="2"/>
      <c r="R77" s="2"/>
      <c r="S77" s="26">
        <f t="shared" si="90"/>
        <v>0</v>
      </c>
      <c r="T77" s="16"/>
      <c r="U77" s="2"/>
      <c r="V77" s="2"/>
      <c r="W77" s="2"/>
      <c r="X77" s="26">
        <f t="shared" si="91"/>
        <v>0</v>
      </c>
      <c r="Y77" s="34"/>
      <c r="Z77" s="2"/>
      <c r="AA77" s="2"/>
      <c r="AB77" s="2"/>
      <c r="AC77" s="26">
        <f t="shared" si="92"/>
        <v>0</v>
      </c>
      <c r="AD77" s="16"/>
      <c r="AE77" s="2"/>
      <c r="AF77" s="2"/>
      <c r="AG77" s="2"/>
      <c r="AH77" s="26">
        <f t="shared" si="93"/>
        <v>0</v>
      </c>
      <c r="AI77" s="34"/>
      <c r="AJ77" s="2"/>
      <c r="AK77" s="2"/>
      <c r="AL77" s="2"/>
      <c r="AM77" s="26">
        <f t="shared" si="94"/>
        <v>0</v>
      </c>
      <c r="AN77" s="16"/>
      <c r="AO77" s="137"/>
      <c r="AP77" s="2"/>
      <c r="AQ77" s="12"/>
      <c r="AR77" s="26">
        <f t="shared" si="95"/>
        <v>0</v>
      </c>
      <c r="AS77" s="130">
        <v>1</v>
      </c>
      <c r="AT77" s="2"/>
      <c r="AU77" s="2"/>
      <c r="AV77" s="2"/>
      <c r="AW77" s="15">
        <f t="shared" si="96"/>
        <v>1</v>
      </c>
      <c r="AX77" s="56">
        <f t="shared" si="97"/>
        <v>1</v>
      </c>
      <c r="AY77" s="56">
        <f t="shared" si="98"/>
        <v>1</v>
      </c>
      <c r="AZ77" s="81">
        <f t="shared" si="86"/>
        <v>0.03</v>
      </c>
      <c r="BA77" s="81">
        <f t="shared" si="87"/>
        <v>2.94</v>
      </c>
    </row>
    <row r="78" spans="1:53" x14ac:dyDescent="0.25">
      <c r="A78" s="25" t="s">
        <v>23</v>
      </c>
      <c r="B78" s="18" t="s">
        <v>65</v>
      </c>
      <c r="C78" s="84">
        <f t="shared" si="99"/>
        <v>34</v>
      </c>
      <c r="D78" s="60">
        <v>1</v>
      </c>
      <c r="E78" s="34"/>
      <c r="F78" s="12"/>
      <c r="G78" s="12"/>
      <c r="H78" s="12"/>
      <c r="I78" s="26">
        <f t="shared" si="88"/>
        <v>0</v>
      </c>
      <c r="J78" s="16"/>
      <c r="K78" s="2"/>
      <c r="L78" s="2"/>
      <c r="M78" s="2"/>
      <c r="N78" s="26">
        <f t="shared" si="89"/>
        <v>0</v>
      </c>
      <c r="O78" s="34"/>
      <c r="P78" s="2"/>
      <c r="Q78" s="2"/>
      <c r="R78" s="2"/>
      <c r="S78" s="26">
        <f t="shared" si="90"/>
        <v>0</v>
      </c>
      <c r="T78" s="16"/>
      <c r="U78" s="2"/>
      <c r="V78" s="2"/>
      <c r="W78" s="2"/>
      <c r="X78" s="26">
        <f t="shared" si="91"/>
        <v>0</v>
      </c>
      <c r="Y78" s="34"/>
      <c r="Z78" s="2"/>
      <c r="AA78" s="2"/>
      <c r="AB78" s="2"/>
      <c r="AC78" s="26">
        <f t="shared" si="92"/>
        <v>0</v>
      </c>
      <c r="AD78" s="16"/>
      <c r="AE78" s="2"/>
      <c r="AF78" s="2"/>
      <c r="AG78" s="2"/>
      <c r="AH78" s="26">
        <f t="shared" si="93"/>
        <v>0</v>
      </c>
      <c r="AI78" s="34"/>
      <c r="AJ78" s="2"/>
      <c r="AK78" s="2"/>
      <c r="AL78" s="2"/>
      <c r="AM78" s="26">
        <f t="shared" si="94"/>
        <v>0</v>
      </c>
      <c r="AN78" s="16"/>
      <c r="AO78" s="2"/>
      <c r="AP78" s="2"/>
      <c r="AQ78" s="12"/>
      <c r="AR78" s="26">
        <f t="shared" si="95"/>
        <v>0</v>
      </c>
      <c r="AS78" s="130">
        <v>1</v>
      </c>
      <c r="AT78" s="2"/>
      <c r="AU78" s="2"/>
      <c r="AV78" s="2"/>
      <c r="AW78" s="15">
        <f t="shared" si="96"/>
        <v>1</v>
      </c>
      <c r="AX78" s="56">
        <f t="shared" si="97"/>
        <v>1</v>
      </c>
      <c r="AY78" s="56">
        <f t="shared" si="98"/>
        <v>1</v>
      </c>
      <c r="AZ78" s="81">
        <f t="shared" si="86"/>
        <v>0.03</v>
      </c>
      <c r="BA78" s="81">
        <f t="shared" si="87"/>
        <v>2.94</v>
      </c>
    </row>
    <row r="79" spans="1:53" x14ac:dyDescent="0.25">
      <c r="A79" s="102" t="s">
        <v>71</v>
      </c>
      <c r="B79" s="18" t="s">
        <v>65</v>
      </c>
      <c r="C79" s="84">
        <f t="shared" si="99"/>
        <v>17</v>
      </c>
      <c r="D79" s="60">
        <v>0.5</v>
      </c>
      <c r="E79" s="34"/>
      <c r="F79" s="12"/>
      <c r="G79" s="12"/>
      <c r="H79" s="12"/>
      <c r="I79" s="26">
        <v>0</v>
      </c>
      <c r="J79" s="16"/>
      <c r="K79" s="2"/>
      <c r="L79" s="2"/>
      <c r="M79" s="2"/>
      <c r="N79" s="26">
        <v>0</v>
      </c>
      <c r="O79" s="34"/>
      <c r="P79" s="2"/>
      <c r="Q79" s="2"/>
      <c r="R79" s="2"/>
      <c r="S79" s="26">
        <v>0</v>
      </c>
      <c r="T79" s="16"/>
      <c r="U79" s="2"/>
      <c r="V79" s="2"/>
      <c r="W79" s="2"/>
      <c r="X79" s="26">
        <v>0</v>
      </c>
      <c r="Y79" s="34"/>
      <c r="Z79" s="2"/>
      <c r="AA79" s="2"/>
      <c r="AB79" s="2"/>
      <c r="AC79" s="26">
        <v>0</v>
      </c>
      <c r="AD79" s="16"/>
      <c r="AE79" s="2"/>
      <c r="AF79" s="2"/>
      <c r="AG79" s="2"/>
      <c r="AH79" s="26">
        <v>0</v>
      </c>
      <c r="AI79" s="34"/>
      <c r="AJ79" s="2"/>
      <c r="AK79" s="2"/>
      <c r="AL79" s="2"/>
      <c r="AM79" s="26">
        <v>0</v>
      </c>
      <c r="AN79" s="16"/>
      <c r="AO79" s="2"/>
      <c r="AP79" s="2"/>
      <c r="AQ79" s="12"/>
      <c r="AR79" s="26">
        <f t="shared" si="95"/>
        <v>0</v>
      </c>
      <c r="AS79" s="130">
        <v>1</v>
      </c>
      <c r="AT79" s="2"/>
      <c r="AU79" s="2"/>
      <c r="AV79" s="2"/>
      <c r="AW79" s="15">
        <v>0</v>
      </c>
      <c r="AX79" s="56">
        <v>1</v>
      </c>
      <c r="AY79" s="56">
        <f t="shared" si="98"/>
        <v>1</v>
      </c>
      <c r="AZ79" s="81">
        <f t="shared" si="86"/>
        <v>0.03</v>
      </c>
      <c r="BA79" s="81">
        <v>2.94</v>
      </c>
    </row>
    <row r="80" spans="1:53" x14ac:dyDescent="0.25">
      <c r="A80" s="102" t="s">
        <v>69</v>
      </c>
      <c r="B80" s="18" t="s">
        <v>65</v>
      </c>
      <c r="C80" s="84">
        <f t="shared" si="99"/>
        <v>17</v>
      </c>
      <c r="D80" s="60">
        <v>0.5</v>
      </c>
      <c r="E80" s="34"/>
      <c r="F80" s="2"/>
      <c r="G80" s="2"/>
      <c r="H80" s="2"/>
      <c r="I80" s="26">
        <f t="shared" si="88"/>
        <v>0</v>
      </c>
      <c r="J80" s="16"/>
      <c r="K80" s="2"/>
      <c r="L80" s="2"/>
      <c r="M80" s="2"/>
      <c r="N80" s="26">
        <f t="shared" si="89"/>
        <v>0</v>
      </c>
      <c r="O80" s="34"/>
      <c r="P80" s="2"/>
      <c r="Q80" s="2"/>
      <c r="R80" s="2"/>
      <c r="S80" s="26">
        <f t="shared" si="90"/>
        <v>0</v>
      </c>
      <c r="T80" s="16"/>
      <c r="U80" s="2"/>
      <c r="V80" s="2"/>
      <c r="W80" s="2"/>
      <c r="X80" s="26">
        <f t="shared" si="91"/>
        <v>0</v>
      </c>
      <c r="Y80" s="34"/>
      <c r="Z80" s="2"/>
      <c r="AA80" s="2"/>
      <c r="AB80" s="2"/>
      <c r="AC80" s="26">
        <f t="shared" si="92"/>
        <v>0</v>
      </c>
      <c r="AD80" s="16"/>
      <c r="AE80" s="2"/>
      <c r="AF80" s="2"/>
      <c r="AG80" s="2"/>
      <c r="AH80" s="26">
        <f t="shared" si="93"/>
        <v>0</v>
      </c>
      <c r="AI80" s="34"/>
      <c r="AJ80" s="2"/>
      <c r="AK80" s="2"/>
      <c r="AL80" s="2"/>
      <c r="AM80" s="26">
        <f t="shared" si="94"/>
        <v>0</v>
      </c>
      <c r="AN80" s="16"/>
      <c r="AO80" s="2"/>
      <c r="AP80" s="2"/>
      <c r="AQ80" s="12"/>
      <c r="AR80" s="26">
        <f t="shared" si="95"/>
        <v>0</v>
      </c>
      <c r="AS80" s="130">
        <v>1</v>
      </c>
      <c r="AT80" s="2"/>
      <c r="AU80" s="2"/>
      <c r="AV80" s="2"/>
      <c r="AW80" s="15">
        <f t="shared" si="96"/>
        <v>1</v>
      </c>
      <c r="AX80" s="56">
        <f t="shared" si="97"/>
        <v>1</v>
      </c>
      <c r="AY80" s="56">
        <f t="shared" si="98"/>
        <v>1</v>
      </c>
      <c r="AZ80" s="81">
        <f t="shared" si="86"/>
        <v>0.03</v>
      </c>
      <c r="BA80" s="81">
        <f t="shared" si="87"/>
        <v>5.88</v>
      </c>
    </row>
    <row r="81" spans="1:53" x14ac:dyDescent="0.25">
      <c r="A81" s="15" t="s">
        <v>68</v>
      </c>
      <c r="B81" s="18" t="s">
        <v>65</v>
      </c>
      <c r="C81" s="84">
        <f t="shared" si="99"/>
        <v>68</v>
      </c>
      <c r="D81" s="60">
        <v>2</v>
      </c>
      <c r="E81" s="34"/>
      <c r="F81" s="2"/>
      <c r="G81" s="2"/>
      <c r="H81" s="2"/>
      <c r="I81" s="26">
        <f t="shared" si="88"/>
        <v>0</v>
      </c>
      <c r="J81" s="16"/>
      <c r="K81" s="2"/>
      <c r="L81" s="2"/>
      <c r="M81" s="2"/>
      <c r="N81" s="26">
        <f t="shared" si="89"/>
        <v>0</v>
      </c>
      <c r="O81" s="34"/>
      <c r="P81" s="2"/>
      <c r="Q81" s="2"/>
      <c r="R81" s="2"/>
      <c r="S81" s="26">
        <f t="shared" si="90"/>
        <v>0</v>
      </c>
      <c r="T81" s="16"/>
      <c r="U81" s="2"/>
      <c r="V81" s="2"/>
      <c r="W81" s="2"/>
      <c r="X81" s="26">
        <f t="shared" si="91"/>
        <v>0</v>
      </c>
      <c r="Y81" s="34"/>
      <c r="Z81" s="2"/>
      <c r="AA81" s="2"/>
      <c r="AB81" s="2"/>
      <c r="AC81" s="26">
        <f t="shared" si="92"/>
        <v>0</v>
      </c>
      <c r="AD81" s="16"/>
      <c r="AE81" s="2"/>
      <c r="AF81" s="2"/>
      <c r="AG81" s="2"/>
      <c r="AH81" s="26">
        <f t="shared" si="93"/>
        <v>0</v>
      </c>
      <c r="AI81" s="34"/>
      <c r="AJ81" s="2"/>
      <c r="AK81" s="2"/>
      <c r="AL81" s="2"/>
      <c r="AM81" s="26">
        <f t="shared" si="94"/>
        <v>0</v>
      </c>
      <c r="AN81" s="16"/>
      <c r="AO81" s="2"/>
      <c r="AP81" s="2"/>
      <c r="AQ81" s="12"/>
      <c r="AR81" s="26">
        <f t="shared" si="95"/>
        <v>0</v>
      </c>
      <c r="AS81" s="130">
        <v>1</v>
      </c>
      <c r="AT81" s="2"/>
      <c r="AU81" s="2"/>
      <c r="AV81" s="2"/>
      <c r="AW81" s="15">
        <f t="shared" si="96"/>
        <v>1</v>
      </c>
      <c r="AX81" s="56">
        <f t="shared" si="97"/>
        <v>1</v>
      </c>
      <c r="AY81" s="56">
        <f t="shared" si="98"/>
        <v>1</v>
      </c>
      <c r="AZ81" s="81">
        <f t="shared" si="86"/>
        <v>0.03</v>
      </c>
      <c r="BA81" s="81">
        <f t="shared" si="87"/>
        <v>1.47</v>
      </c>
    </row>
    <row r="82" spans="1:53" ht="15.75" thickBot="1" x14ac:dyDescent="0.3">
      <c r="A82" s="37" t="s">
        <v>24</v>
      </c>
      <c r="B82" s="38" t="s">
        <v>65</v>
      </c>
      <c r="C82" s="85">
        <f t="shared" si="99"/>
        <v>68</v>
      </c>
      <c r="D82" s="64">
        <v>2</v>
      </c>
      <c r="E82" s="35"/>
      <c r="F82" s="29"/>
      <c r="G82" s="29"/>
      <c r="H82" s="29"/>
      <c r="I82" s="30">
        <f t="shared" si="88"/>
        <v>0</v>
      </c>
      <c r="J82" s="28"/>
      <c r="K82" s="29"/>
      <c r="L82" s="29"/>
      <c r="M82" s="29"/>
      <c r="N82" s="30">
        <f t="shared" si="89"/>
        <v>0</v>
      </c>
      <c r="O82" s="35"/>
      <c r="P82" s="29"/>
      <c r="Q82" s="29"/>
      <c r="R82" s="29"/>
      <c r="S82" s="30">
        <f t="shared" si="90"/>
        <v>0</v>
      </c>
      <c r="T82" s="28"/>
      <c r="U82" s="29"/>
      <c r="V82" s="133">
        <v>1</v>
      </c>
      <c r="W82" s="29"/>
      <c r="X82" s="30">
        <f t="shared" si="91"/>
        <v>1</v>
      </c>
      <c r="Y82" s="35"/>
      <c r="Z82" s="29"/>
      <c r="AA82" s="29"/>
      <c r="AB82" s="29"/>
      <c r="AC82" s="30">
        <f t="shared" si="92"/>
        <v>0</v>
      </c>
      <c r="AD82" s="28"/>
      <c r="AE82" s="29"/>
      <c r="AF82" s="29"/>
      <c r="AG82" s="29"/>
      <c r="AH82" s="30">
        <f t="shared" si="93"/>
        <v>0</v>
      </c>
      <c r="AI82" s="35"/>
      <c r="AJ82" s="29"/>
      <c r="AK82" s="29"/>
      <c r="AL82" s="29"/>
      <c r="AM82" s="30">
        <f t="shared" si="94"/>
        <v>0</v>
      </c>
      <c r="AN82" s="28"/>
      <c r="AO82" s="29"/>
      <c r="AP82" s="29"/>
      <c r="AQ82" s="67"/>
      <c r="AR82" s="30">
        <f t="shared" si="95"/>
        <v>0</v>
      </c>
      <c r="AS82" s="178">
        <v>1</v>
      </c>
      <c r="AT82" s="29"/>
      <c r="AU82" s="29"/>
      <c r="AV82" s="29"/>
      <c r="AW82" s="32">
        <f t="shared" si="96"/>
        <v>1</v>
      </c>
      <c r="AX82" s="57">
        <f t="shared" si="97"/>
        <v>2</v>
      </c>
      <c r="AY82" s="57">
        <f t="shared" si="98"/>
        <v>2</v>
      </c>
      <c r="AZ82" s="82">
        <f t="shared" si="86"/>
        <v>0.06</v>
      </c>
      <c r="BA82" s="82">
        <f t="shared" si="87"/>
        <v>2.94</v>
      </c>
    </row>
    <row r="83" spans="1:53" ht="15.75" thickBot="1" x14ac:dyDescent="0.3">
      <c r="A83" s="2"/>
      <c r="B83" s="2"/>
      <c r="C83" s="58"/>
      <c r="D83" s="54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15"/>
      <c r="AX83" s="54"/>
      <c r="AY83" s="54"/>
      <c r="AZ83" s="83"/>
      <c r="BA83" s="83"/>
    </row>
    <row r="84" spans="1:53" x14ac:dyDescent="0.25">
      <c r="A84" s="21" t="s">
        <v>18</v>
      </c>
      <c r="B84" s="17" t="s">
        <v>66</v>
      </c>
      <c r="C84" s="55">
        <f>D84*34</f>
        <v>136</v>
      </c>
      <c r="D84" s="59">
        <v>4</v>
      </c>
      <c r="E84" s="141"/>
      <c r="F84" s="68"/>
      <c r="G84" s="128">
        <v>1</v>
      </c>
      <c r="H84" s="68"/>
      <c r="I84" s="146">
        <f>SUM(E84:H84)</f>
        <v>1</v>
      </c>
      <c r="J84" s="22"/>
      <c r="K84" s="23"/>
      <c r="L84" s="23"/>
      <c r="M84" s="23"/>
      <c r="N84" s="24">
        <f>SUM(J84:M84)</f>
        <v>0</v>
      </c>
      <c r="O84" s="33"/>
      <c r="P84" s="23"/>
      <c r="Q84" s="23"/>
      <c r="R84" s="23"/>
      <c r="S84" s="24">
        <f>SUM(O84:R84)</f>
        <v>0</v>
      </c>
      <c r="T84" s="144">
        <v>1</v>
      </c>
      <c r="U84" s="23"/>
      <c r="V84" s="92"/>
      <c r="W84" s="68"/>
      <c r="X84" s="24">
        <f>SUM(T84:W84)</f>
        <v>1</v>
      </c>
      <c r="Y84" s="33"/>
      <c r="Z84" s="23"/>
      <c r="AA84" s="23"/>
      <c r="AB84" s="23"/>
      <c r="AC84" s="24">
        <f>SUM(Y84:AB84)</f>
        <v>0</v>
      </c>
      <c r="AD84" s="22"/>
      <c r="AE84" s="23"/>
      <c r="AF84" s="23"/>
      <c r="AG84" s="23"/>
      <c r="AH84" s="24">
        <f>SUM(AD84:AG84)</f>
        <v>0</v>
      </c>
      <c r="AI84" s="33"/>
      <c r="AJ84" s="23"/>
      <c r="AK84" s="23"/>
      <c r="AL84" s="23"/>
      <c r="AM84" s="24">
        <f>SUM(AI84:AL84)</f>
        <v>0</v>
      </c>
      <c r="AN84" s="135"/>
      <c r="AO84" s="134">
        <v>1</v>
      </c>
      <c r="AP84" s="68"/>
      <c r="AQ84" s="23"/>
      <c r="AR84" s="24">
        <f>SUM(AN84:AQ84)</f>
        <v>1</v>
      </c>
      <c r="AS84" s="141"/>
      <c r="AT84" s="68"/>
      <c r="AU84" s="23"/>
      <c r="AV84" s="23"/>
      <c r="AW84" s="31">
        <f>SUM(AS84:AV84)</f>
        <v>0</v>
      </c>
      <c r="AX84" s="55">
        <f>AW84+AR84+AM84+AH84+AC84+X84+S84+N84+I84</f>
        <v>3</v>
      </c>
      <c r="AY84" s="55">
        <f t="shared" ref="AY84:AY100" si="100">COUNT(E84:H84)+COUNT(J84:M84)+COUNT(O84:R84)+COUNT(T84:W84)+COUNT(Y84:AB84)+COUNT(AD84:AG84)+COUNT(AI84:AL84)+COUNT(AN84:AQ84)+COUNT(AS84:AV84)</f>
        <v>3</v>
      </c>
      <c r="AZ84" s="80">
        <f t="shared" ref="AZ84:AZ100" si="101">ROUND(AY84/36,2)</f>
        <v>0.08</v>
      </c>
      <c r="BA84" s="80">
        <f t="shared" ref="BA84:BA100" si="102">ROUND(AX84*100/C84,2)</f>
        <v>2.21</v>
      </c>
    </row>
    <row r="85" spans="1:53" x14ac:dyDescent="0.25">
      <c r="A85" s="15" t="s">
        <v>27</v>
      </c>
      <c r="B85" s="18" t="s">
        <v>66</v>
      </c>
      <c r="C85" s="84">
        <f t="shared" ref="C85:C100" si="103">D85*34</f>
        <v>68</v>
      </c>
      <c r="D85" s="60">
        <v>2</v>
      </c>
      <c r="E85" s="90"/>
      <c r="F85" s="12"/>
      <c r="G85" s="12"/>
      <c r="H85" s="12"/>
      <c r="I85" s="147">
        <f t="shared" ref="I85:I100" si="104">SUM(E85:H85)</f>
        <v>0</v>
      </c>
      <c r="J85" s="16"/>
      <c r="K85" s="2"/>
      <c r="L85" s="2"/>
      <c r="M85" s="2"/>
      <c r="N85" s="26">
        <f t="shared" ref="N85:N100" si="105">SUM(J85:M85)</f>
        <v>0</v>
      </c>
      <c r="O85" s="34"/>
      <c r="P85" s="2"/>
      <c r="Q85" s="2"/>
      <c r="R85" s="2"/>
      <c r="S85" s="26">
        <f t="shared" ref="S85:S100" si="106">SUM(O85:R85)</f>
        <v>0</v>
      </c>
      <c r="T85" s="16"/>
      <c r="U85" s="2"/>
      <c r="V85" s="88"/>
      <c r="W85" s="128">
        <v>1</v>
      </c>
      <c r="X85" s="26">
        <f t="shared" ref="X85:X100" si="107">SUM(T85:W85)</f>
        <v>1</v>
      </c>
      <c r="Y85" s="34"/>
      <c r="Z85" s="2"/>
      <c r="AA85" s="2"/>
      <c r="AB85" s="2"/>
      <c r="AC85" s="26">
        <f t="shared" ref="AC85:AC100" si="108">SUM(Y85:AB85)</f>
        <v>0</v>
      </c>
      <c r="AD85" s="16"/>
      <c r="AE85" s="2"/>
      <c r="AF85" s="2"/>
      <c r="AG85" s="2"/>
      <c r="AH85" s="26">
        <f t="shared" ref="AH85:AH100" si="109">SUM(AD85:AG85)</f>
        <v>0</v>
      </c>
      <c r="AI85" s="34"/>
      <c r="AJ85" s="2"/>
      <c r="AK85" s="2"/>
      <c r="AL85" s="2"/>
      <c r="AM85" s="26">
        <f t="shared" ref="AM85:AM100" si="110">SUM(AI85:AL85)</f>
        <v>0</v>
      </c>
      <c r="AN85" s="89"/>
      <c r="AO85" s="12"/>
      <c r="AP85" s="12"/>
      <c r="AQ85" s="2"/>
      <c r="AR85" s="26">
        <f t="shared" ref="AR85:AR100" si="111">SUM(AN85:AQ85)</f>
        <v>0</v>
      </c>
      <c r="AS85" s="130">
        <v>1</v>
      </c>
      <c r="AT85" s="12"/>
      <c r="AU85" s="2"/>
      <c r="AV85" s="2"/>
      <c r="AW85" s="15">
        <f t="shared" ref="AW85:AW100" si="112">SUM(AS85:AV85)</f>
        <v>1</v>
      </c>
      <c r="AX85" s="56">
        <f t="shared" ref="AX85:AX100" si="113">AW85+AR85+AM85+AH85+AC85+X85+S85+N85+I85</f>
        <v>2</v>
      </c>
      <c r="AY85" s="56">
        <f t="shared" si="100"/>
        <v>2</v>
      </c>
      <c r="AZ85" s="81">
        <f t="shared" si="101"/>
        <v>0.06</v>
      </c>
      <c r="BA85" s="81">
        <f t="shared" si="102"/>
        <v>2.94</v>
      </c>
    </row>
    <row r="86" spans="1:53" x14ac:dyDescent="0.25">
      <c r="A86" s="15" t="s">
        <v>20</v>
      </c>
      <c r="B86" s="18" t="s">
        <v>66</v>
      </c>
      <c r="C86" s="84">
        <f t="shared" si="103"/>
        <v>102</v>
      </c>
      <c r="D86" s="60">
        <v>3</v>
      </c>
      <c r="E86" s="90"/>
      <c r="F86" s="12"/>
      <c r="G86" s="12"/>
      <c r="H86" s="12"/>
      <c r="I86" s="147">
        <f t="shared" si="104"/>
        <v>0</v>
      </c>
      <c r="J86" s="16"/>
      <c r="K86" s="2"/>
      <c r="L86" s="2"/>
      <c r="M86" s="2"/>
      <c r="N86" s="26">
        <f t="shared" si="105"/>
        <v>0</v>
      </c>
      <c r="O86" s="34"/>
      <c r="P86" s="2"/>
      <c r="Q86" s="2"/>
      <c r="R86" s="2"/>
      <c r="S86" s="26">
        <f t="shared" si="106"/>
        <v>0</v>
      </c>
      <c r="T86" s="16"/>
      <c r="U86" s="2"/>
      <c r="V86" s="2"/>
      <c r="W86" s="128">
        <v>1</v>
      </c>
      <c r="X86" s="26">
        <f t="shared" si="107"/>
        <v>1</v>
      </c>
      <c r="Y86" s="34"/>
      <c r="Z86" s="2"/>
      <c r="AA86" s="2"/>
      <c r="AB86" s="2"/>
      <c r="AC86" s="26">
        <f t="shared" si="108"/>
        <v>0</v>
      </c>
      <c r="AD86" s="16"/>
      <c r="AE86" s="2"/>
      <c r="AF86" s="2"/>
      <c r="AG86" s="2"/>
      <c r="AH86" s="26">
        <f t="shared" si="109"/>
        <v>0</v>
      </c>
      <c r="AI86" s="34"/>
      <c r="AJ86" s="2"/>
      <c r="AK86" s="2"/>
      <c r="AL86" s="2"/>
      <c r="AM86" s="26">
        <f t="shared" si="110"/>
        <v>0</v>
      </c>
      <c r="AN86" s="12"/>
      <c r="AO86" s="12"/>
      <c r="AP86" s="12"/>
      <c r="AQ86" s="12"/>
      <c r="AR86" s="26">
        <f t="shared" si="111"/>
        <v>0</v>
      </c>
      <c r="AS86" s="130">
        <v>1</v>
      </c>
      <c r="AT86" s="12"/>
      <c r="AU86" s="2"/>
      <c r="AV86" s="2"/>
      <c r="AW86" s="15">
        <f t="shared" si="112"/>
        <v>1</v>
      </c>
      <c r="AX86" s="56">
        <f t="shared" si="113"/>
        <v>2</v>
      </c>
      <c r="AY86" s="56">
        <f>COUNT(E86:H86)+COUNT(J86:M86)+COUNT(O86:R86)+COUNT(T86:W86)+COUNT(Y86:AB86)+COUNT(AD86:AG86)+COUNT(AI86:AL86)+COUNT(AN86:AQ86)+COUNT(AS86:AV86)</f>
        <v>2</v>
      </c>
      <c r="AZ86" s="81">
        <f t="shared" si="101"/>
        <v>0.06</v>
      </c>
      <c r="BA86" s="81">
        <f t="shared" si="102"/>
        <v>1.96</v>
      </c>
    </row>
    <row r="87" spans="1:53" x14ac:dyDescent="0.25">
      <c r="A87" s="15" t="s">
        <v>40</v>
      </c>
      <c r="B87" s="18" t="s">
        <v>66</v>
      </c>
      <c r="C87" s="84">
        <f t="shared" si="103"/>
        <v>102</v>
      </c>
      <c r="D87" s="60">
        <v>3</v>
      </c>
      <c r="E87" s="90"/>
      <c r="F87" s="12"/>
      <c r="G87" s="128">
        <v>1</v>
      </c>
      <c r="H87" s="12"/>
      <c r="I87" s="147">
        <f t="shared" si="104"/>
        <v>1</v>
      </c>
      <c r="J87" s="16"/>
      <c r="K87" s="2"/>
      <c r="L87" s="2"/>
      <c r="M87" s="2"/>
      <c r="N87" s="26">
        <f t="shared" si="105"/>
        <v>0</v>
      </c>
      <c r="O87" s="34"/>
      <c r="P87" s="12"/>
      <c r="Q87" s="2"/>
      <c r="R87" s="2"/>
      <c r="S87" s="26">
        <f t="shared" si="106"/>
        <v>0</v>
      </c>
      <c r="T87" s="132">
        <v>1</v>
      </c>
      <c r="U87" s="2"/>
      <c r="V87" s="2"/>
      <c r="W87" s="12"/>
      <c r="X87" s="26">
        <f t="shared" si="107"/>
        <v>1</v>
      </c>
      <c r="Y87" s="34"/>
      <c r="Z87" s="2"/>
      <c r="AA87" s="2"/>
      <c r="AB87" s="2"/>
      <c r="AC87" s="26">
        <f t="shared" si="108"/>
        <v>0</v>
      </c>
      <c r="AD87" s="16"/>
      <c r="AE87" s="2"/>
      <c r="AF87" s="2"/>
      <c r="AG87" s="2"/>
      <c r="AH87" s="26">
        <f t="shared" si="109"/>
        <v>0</v>
      </c>
      <c r="AI87" s="34"/>
      <c r="AJ87" s="2"/>
      <c r="AK87" s="2"/>
      <c r="AL87" s="2"/>
      <c r="AM87" s="26">
        <f t="shared" si="110"/>
        <v>0</v>
      </c>
      <c r="AN87" s="89"/>
      <c r="AO87" s="93">
        <v>1</v>
      </c>
      <c r="AP87" s="12"/>
      <c r="AQ87" s="2"/>
      <c r="AR87" s="26">
        <f t="shared" si="111"/>
        <v>1</v>
      </c>
      <c r="AS87" s="90"/>
      <c r="AT87" s="12"/>
      <c r="AU87" s="2"/>
      <c r="AV87" s="2"/>
      <c r="AW87" s="15">
        <f t="shared" si="112"/>
        <v>0</v>
      </c>
      <c r="AX87" s="56">
        <f t="shared" si="113"/>
        <v>3</v>
      </c>
      <c r="AY87" s="56">
        <f t="shared" si="100"/>
        <v>3</v>
      </c>
      <c r="AZ87" s="81">
        <f t="shared" si="101"/>
        <v>0.08</v>
      </c>
      <c r="BA87" s="81">
        <f t="shared" si="102"/>
        <v>2.94</v>
      </c>
    </row>
    <row r="88" spans="1:53" x14ac:dyDescent="0.25">
      <c r="A88" s="15" t="s">
        <v>41</v>
      </c>
      <c r="B88" s="18" t="s">
        <v>66</v>
      </c>
      <c r="C88" s="84">
        <f t="shared" ref="C88" si="114">D88*34</f>
        <v>68</v>
      </c>
      <c r="D88" s="60">
        <v>2</v>
      </c>
      <c r="E88" s="90"/>
      <c r="F88" s="12"/>
      <c r="G88" s="128">
        <v>1</v>
      </c>
      <c r="H88" s="12"/>
      <c r="I88" s="147">
        <v>1</v>
      </c>
      <c r="J88" s="16"/>
      <c r="K88" s="2"/>
      <c r="L88" s="2"/>
      <c r="M88" s="2"/>
      <c r="N88" s="26">
        <v>0</v>
      </c>
      <c r="O88" s="34"/>
      <c r="P88" s="12"/>
      <c r="Q88" s="2"/>
      <c r="R88" s="2"/>
      <c r="S88" s="26">
        <v>0</v>
      </c>
      <c r="T88" s="132">
        <v>1</v>
      </c>
      <c r="U88" s="2"/>
      <c r="V88" s="2"/>
      <c r="W88" s="12"/>
      <c r="X88" s="26">
        <v>1</v>
      </c>
      <c r="Y88" s="34"/>
      <c r="Z88" s="2"/>
      <c r="AA88" s="2"/>
      <c r="AB88" s="2"/>
      <c r="AC88" s="26">
        <v>0</v>
      </c>
      <c r="AD88" s="16"/>
      <c r="AE88" s="2"/>
      <c r="AF88" s="2"/>
      <c r="AG88" s="2"/>
      <c r="AH88" s="26">
        <v>0</v>
      </c>
      <c r="AI88" s="34"/>
      <c r="AJ88" s="2"/>
      <c r="AK88" s="2"/>
      <c r="AL88" s="2"/>
      <c r="AM88" s="26">
        <v>0</v>
      </c>
      <c r="AN88" s="89"/>
      <c r="AO88" s="93">
        <v>1</v>
      </c>
      <c r="AP88" s="12"/>
      <c r="AQ88" s="2"/>
      <c r="AR88" s="26">
        <v>1</v>
      </c>
      <c r="AS88" s="90"/>
      <c r="AT88" s="12"/>
      <c r="AU88" s="2"/>
      <c r="AV88" s="2"/>
      <c r="AW88" s="15">
        <v>0</v>
      </c>
      <c r="AX88" s="56">
        <v>2</v>
      </c>
      <c r="AY88" s="56">
        <v>2</v>
      </c>
      <c r="AZ88" s="81">
        <v>0.06</v>
      </c>
      <c r="BA88" s="81">
        <v>2.94</v>
      </c>
    </row>
    <row r="89" spans="1:53" x14ac:dyDescent="0.25">
      <c r="A89" s="15" t="s">
        <v>70</v>
      </c>
      <c r="B89" s="18" t="s">
        <v>66</v>
      </c>
      <c r="C89" s="84">
        <f t="shared" si="103"/>
        <v>34</v>
      </c>
      <c r="D89" s="60">
        <v>1</v>
      </c>
      <c r="E89" s="90"/>
      <c r="F89" s="12"/>
      <c r="G89" s="128">
        <v>1</v>
      </c>
      <c r="H89" s="12"/>
      <c r="I89" s="147">
        <f t="shared" si="104"/>
        <v>1</v>
      </c>
      <c r="J89" s="16"/>
      <c r="K89" s="2"/>
      <c r="L89" s="2"/>
      <c r="M89" s="2"/>
      <c r="N89" s="26">
        <f t="shared" si="105"/>
        <v>0</v>
      </c>
      <c r="O89" s="34"/>
      <c r="P89" s="12"/>
      <c r="Q89" s="2"/>
      <c r="R89" s="2"/>
      <c r="S89" s="26">
        <f t="shared" si="106"/>
        <v>0</v>
      </c>
      <c r="T89" s="132">
        <v>1</v>
      </c>
      <c r="U89" s="2"/>
      <c r="V89" s="2"/>
      <c r="W89" s="12"/>
      <c r="X89" s="26">
        <f t="shared" si="107"/>
        <v>1</v>
      </c>
      <c r="Y89" s="34"/>
      <c r="Z89" s="2"/>
      <c r="AA89" s="2"/>
      <c r="AB89" s="2"/>
      <c r="AC89" s="26">
        <f t="shared" si="108"/>
        <v>0</v>
      </c>
      <c r="AD89" s="16"/>
      <c r="AE89" s="2"/>
      <c r="AF89" s="2"/>
      <c r="AG89" s="2"/>
      <c r="AH89" s="26">
        <f t="shared" si="109"/>
        <v>0</v>
      </c>
      <c r="AI89" s="34"/>
      <c r="AJ89" s="2"/>
      <c r="AK89" s="2"/>
      <c r="AL89" s="2"/>
      <c r="AM89" s="26">
        <f t="shared" si="110"/>
        <v>0</v>
      </c>
      <c r="AN89" s="89"/>
      <c r="AO89" s="93">
        <v>1</v>
      </c>
      <c r="AP89" s="12"/>
      <c r="AQ89" s="2"/>
      <c r="AR89" s="26">
        <f t="shared" si="111"/>
        <v>1</v>
      </c>
      <c r="AS89" s="90"/>
      <c r="AT89" s="12"/>
      <c r="AU89" s="2"/>
      <c r="AV89" s="2"/>
      <c r="AW89" s="15">
        <f t="shared" si="112"/>
        <v>0</v>
      </c>
      <c r="AX89" s="56">
        <f t="shared" si="113"/>
        <v>3</v>
      </c>
      <c r="AY89" s="56">
        <f t="shared" si="100"/>
        <v>3</v>
      </c>
      <c r="AZ89" s="81">
        <f t="shared" si="101"/>
        <v>0.08</v>
      </c>
      <c r="BA89" s="81">
        <f t="shared" si="102"/>
        <v>8.82</v>
      </c>
    </row>
    <row r="90" spans="1:53" x14ac:dyDescent="0.25">
      <c r="A90" s="15" t="s">
        <v>71</v>
      </c>
      <c r="B90" s="18" t="s">
        <v>66</v>
      </c>
      <c r="C90" s="84">
        <f t="shared" si="103"/>
        <v>34</v>
      </c>
      <c r="D90" s="60">
        <v>1</v>
      </c>
      <c r="E90" s="90"/>
      <c r="F90" s="12"/>
      <c r="G90" s="12"/>
      <c r="H90" s="12"/>
      <c r="I90" s="147">
        <f t="shared" si="104"/>
        <v>0</v>
      </c>
      <c r="J90" s="16"/>
      <c r="K90" s="2"/>
      <c r="L90" s="2"/>
      <c r="M90" s="2"/>
      <c r="N90" s="26">
        <f t="shared" si="105"/>
        <v>0</v>
      </c>
      <c r="O90" s="34"/>
      <c r="P90" s="2"/>
      <c r="Q90" s="2"/>
      <c r="R90" s="2"/>
      <c r="S90" s="26">
        <f t="shared" si="106"/>
        <v>0</v>
      </c>
      <c r="T90" s="132">
        <v>1</v>
      </c>
      <c r="U90" s="2"/>
      <c r="V90" s="2"/>
      <c r="W90" s="2"/>
      <c r="X90" s="26">
        <f t="shared" si="107"/>
        <v>1</v>
      </c>
      <c r="Y90" s="34"/>
      <c r="Z90" s="2"/>
      <c r="AA90" s="2"/>
      <c r="AB90" s="2"/>
      <c r="AC90" s="26">
        <f t="shared" si="108"/>
        <v>0</v>
      </c>
      <c r="AD90" s="16"/>
      <c r="AE90" s="2"/>
      <c r="AF90" s="2"/>
      <c r="AG90" s="2"/>
      <c r="AH90" s="26">
        <f t="shared" si="109"/>
        <v>0</v>
      </c>
      <c r="AI90" s="34"/>
      <c r="AJ90" s="2"/>
      <c r="AK90" s="2"/>
      <c r="AL90" s="2"/>
      <c r="AM90" s="26">
        <f t="shared" si="110"/>
        <v>0</v>
      </c>
      <c r="AN90" s="89"/>
      <c r="AO90" s="12"/>
      <c r="AP90" s="12"/>
      <c r="AQ90" s="93">
        <v>1</v>
      </c>
      <c r="AR90" s="26">
        <f t="shared" si="111"/>
        <v>1</v>
      </c>
      <c r="AS90" s="90"/>
      <c r="AT90" s="12"/>
      <c r="AU90" s="2"/>
      <c r="AV90" s="2"/>
      <c r="AW90" s="15">
        <f t="shared" si="112"/>
        <v>0</v>
      </c>
      <c r="AX90" s="56">
        <f t="shared" si="113"/>
        <v>2</v>
      </c>
      <c r="AY90" s="56">
        <f t="shared" si="100"/>
        <v>2</v>
      </c>
      <c r="AZ90" s="81">
        <f t="shared" si="101"/>
        <v>0.06</v>
      </c>
      <c r="BA90" s="81">
        <f t="shared" si="102"/>
        <v>5.88</v>
      </c>
    </row>
    <row r="91" spans="1:53" x14ac:dyDescent="0.25">
      <c r="A91" s="15" t="s">
        <v>28</v>
      </c>
      <c r="B91" s="18" t="s">
        <v>66</v>
      </c>
      <c r="C91" s="84">
        <f t="shared" si="103"/>
        <v>68</v>
      </c>
      <c r="D91" s="60">
        <v>2</v>
      </c>
      <c r="E91" s="90"/>
      <c r="F91" s="12"/>
      <c r="G91" s="12"/>
      <c r="H91" s="12"/>
      <c r="I91" s="147">
        <f t="shared" si="104"/>
        <v>0</v>
      </c>
      <c r="J91" s="16"/>
      <c r="K91" s="2"/>
      <c r="L91" s="2"/>
      <c r="M91" s="2"/>
      <c r="N91" s="26">
        <f t="shared" si="105"/>
        <v>0</v>
      </c>
      <c r="O91" s="34"/>
      <c r="P91" s="2"/>
      <c r="Q91" s="2"/>
      <c r="R91" s="2"/>
      <c r="S91" s="26">
        <f t="shared" si="106"/>
        <v>0</v>
      </c>
      <c r="T91" s="16"/>
      <c r="U91" s="128">
        <v>1</v>
      </c>
      <c r="V91" s="2"/>
      <c r="W91" s="2"/>
      <c r="X91" s="26">
        <f t="shared" si="107"/>
        <v>1</v>
      </c>
      <c r="Y91" s="34"/>
      <c r="Z91" s="2"/>
      <c r="AA91" s="2"/>
      <c r="AB91" s="2"/>
      <c r="AC91" s="26">
        <f t="shared" si="108"/>
        <v>0</v>
      </c>
      <c r="AD91" s="16"/>
      <c r="AE91" s="2"/>
      <c r="AF91" s="2"/>
      <c r="AG91" s="2"/>
      <c r="AH91" s="26">
        <f t="shared" si="109"/>
        <v>0</v>
      </c>
      <c r="AI91" s="34"/>
      <c r="AJ91" s="2"/>
      <c r="AK91" s="2"/>
      <c r="AL91" s="2"/>
      <c r="AM91" s="26">
        <f t="shared" si="110"/>
        <v>0</v>
      </c>
      <c r="AN91" s="89"/>
      <c r="AO91" s="12"/>
      <c r="AP91" s="93">
        <v>1</v>
      </c>
      <c r="AQ91" s="2"/>
      <c r="AR91" s="26">
        <f t="shared" si="111"/>
        <v>1</v>
      </c>
      <c r="AS91" s="90"/>
      <c r="AT91" s="12"/>
      <c r="AU91" s="2"/>
      <c r="AV91" s="2"/>
      <c r="AW91" s="15">
        <f t="shared" si="112"/>
        <v>0</v>
      </c>
      <c r="AX91" s="56">
        <f t="shared" si="113"/>
        <v>2</v>
      </c>
      <c r="AY91" s="56">
        <f t="shared" si="100"/>
        <v>2</v>
      </c>
      <c r="AZ91" s="81">
        <f t="shared" si="101"/>
        <v>0.06</v>
      </c>
      <c r="BA91" s="81">
        <f t="shared" si="102"/>
        <v>2.94</v>
      </c>
    </row>
    <row r="92" spans="1:53" x14ac:dyDescent="0.25">
      <c r="A92" s="15" t="s">
        <v>29</v>
      </c>
      <c r="B92" s="18" t="s">
        <v>66</v>
      </c>
      <c r="C92" s="84">
        <f t="shared" si="103"/>
        <v>34</v>
      </c>
      <c r="D92" s="60">
        <v>1</v>
      </c>
      <c r="E92" s="90"/>
      <c r="F92" s="12"/>
      <c r="G92" s="12"/>
      <c r="H92" s="12"/>
      <c r="I92" s="147">
        <f t="shared" si="104"/>
        <v>0</v>
      </c>
      <c r="J92" s="16"/>
      <c r="K92" s="2"/>
      <c r="L92" s="2"/>
      <c r="M92" s="2"/>
      <c r="N92" s="26">
        <f t="shared" si="105"/>
        <v>0</v>
      </c>
      <c r="O92" s="34"/>
      <c r="P92" s="2"/>
      <c r="Q92" s="2"/>
      <c r="R92" s="2"/>
      <c r="S92" s="26">
        <f t="shared" si="106"/>
        <v>0</v>
      </c>
      <c r="T92" s="16"/>
      <c r="U92" s="2"/>
      <c r="V92" s="2"/>
      <c r="W92" s="128">
        <v>1</v>
      </c>
      <c r="X92" s="26">
        <f t="shared" si="107"/>
        <v>1</v>
      </c>
      <c r="Y92" s="34"/>
      <c r="Z92" s="2"/>
      <c r="AA92" s="2"/>
      <c r="AB92" s="2"/>
      <c r="AC92" s="26">
        <f t="shared" si="108"/>
        <v>0</v>
      </c>
      <c r="AD92" s="16"/>
      <c r="AE92" s="2"/>
      <c r="AF92" s="2"/>
      <c r="AG92" s="2"/>
      <c r="AH92" s="26">
        <f t="shared" si="109"/>
        <v>0</v>
      </c>
      <c r="AI92" s="34"/>
      <c r="AJ92" s="2"/>
      <c r="AK92" s="2"/>
      <c r="AL92" s="2"/>
      <c r="AM92" s="26">
        <f t="shared" si="110"/>
        <v>0</v>
      </c>
      <c r="AN92" s="89"/>
      <c r="AO92" s="12"/>
      <c r="AP92" s="93">
        <v>1</v>
      </c>
      <c r="AQ92" s="2"/>
      <c r="AR92" s="26">
        <f t="shared" si="111"/>
        <v>1</v>
      </c>
      <c r="AS92" s="90"/>
      <c r="AT92" s="12"/>
      <c r="AU92" s="2"/>
      <c r="AV92" s="2"/>
      <c r="AW92" s="15">
        <f t="shared" si="112"/>
        <v>0</v>
      </c>
      <c r="AX92" s="56">
        <f t="shared" si="113"/>
        <v>2</v>
      </c>
      <c r="AY92" s="56">
        <f t="shared" si="100"/>
        <v>2</v>
      </c>
      <c r="AZ92" s="81">
        <f t="shared" si="101"/>
        <v>0.06</v>
      </c>
      <c r="BA92" s="81">
        <f t="shared" si="102"/>
        <v>5.88</v>
      </c>
    </row>
    <row r="93" spans="1:53" x14ac:dyDescent="0.25">
      <c r="A93" s="15" t="s">
        <v>30</v>
      </c>
      <c r="B93" s="18" t="s">
        <v>66</v>
      </c>
      <c r="C93" s="84">
        <f t="shared" si="103"/>
        <v>68</v>
      </c>
      <c r="D93" s="60">
        <v>2</v>
      </c>
      <c r="E93" s="90"/>
      <c r="F93" s="12"/>
      <c r="G93" s="12"/>
      <c r="H93" s="12"/>
      <c r="I93" s="147">
        <f t="shared" si="104"/>
        <v>0</v>
      </c>
      <c r="J93" s="16"/>
      <c r="K93" s="2"/>
      <c r="L93" s="2"/>
      <c r="M93" s="2"/>
      <c r="N93" s="26">
        <f t="shared" si="105"/>
        <v>0</v>
      </c>
      <c r="O93" s="34"/>
      <c r="P93" s="2"/>
      <c r="Q93" s="2"/>
      <c r="R93" s="2"/>
      <c r="S93" s="26">
        <f t="shared" si="106"/>
        <v>0</v>
      </c>
      <c r="T93" s="16"/>
      <c r="U93" s="128">
        <v>1</v>
      </c>
      <c r="V93" s="2"/>
      <c r="W93" s="2"/>
      <c r="X93" s="26">
        <f t="shared" si="107"/>
        <v>1</v>
      </c>
      <c r="Y93" s="34"/>
      <c r="Z93" s="2"/>
      <c r="AA93" s="2"/>
      <c r="AB93" s="2"/>
      <c r="AC93" s="26">
        <f t="shared" si="108"/>
        <v>0</v>
      </c>
      <c r="AD93" s="16"/>
      <c r="AE93" s="2"/>
      <c r="AF93" s="2"/>
      <c r="AG93" s="2"/>
      <c r="AH93" s="26">
        <f t="shared" si="109"/>
        <v>0</v>
      </c>
      <c r="AI93" s="34"/>
      <c r="AJ93" s="2"/>
      <c r="AK93" s="2"/>
      <c r="AL93" s="2"/>
      <c r="AM93" s="26">
        <f t="shared" si="110"/>
        <v>0</v>
      </c>
      <c r="AN93" s="89"/>
      <c r="AO93" s="12"/>
      <c r="AP93" s="93">
        <v>1</v>
      </c>
      <c r="AQ93" s="2"/>
      <c r="AR93" s="26">
        <f t="shared" si="111"/>
        <v>1</v>
      </c>
      <c r="AS93" s="90"/>
      <c r="AT93" s="12"/>
      <c r="AU93" s="2"/>
      <c r="AV93" s="2"/>
      <c r="AW93" s="15">
        <f t="shared" si="112"/>
        <v>0</v>
      </c>
      <c r="AX93" s="56">
        <f t="shared" si="113"/>
        <v>2</v>
      </c>
      <c r="AY93" s="56">
        <f t="shared" si="100"/>
        <v>2</v>
      </c>
      <c r="AZ93" s="81">
        <f t="shared" si="101"/>
        <v>0.06</v>
      </c>
      <c r="BA93" s="81">
        <f t="shared" si="102"/>
        <v>2.94</v>
      </c>
    </row>
    <row r="94" spans="1:53" x14ac:dyDescent="0.25">
      <c r="A94" s="15" t="s">
        <v>32</v>
      </c>
      <c r="B94" s="18" t="s">
        <v>66</v>
      </c>
      <c r="C94" s="84">
        <f t="shared" si="103"/>
        <v>34</v>
      </c>
      <c r="D94" s="60">
        <v>1</v>
      </c>
      <c r="E94" s="90"/>
      <c r="F94" s="12"/>
      <c r="G94" s="12"/>
      <c r="H94" s="12"/>
      <c r="I94" s="147">
        <f t="shared" si="104"/>
        <v>0</v>
      </c>
      <c r="J94" s="16"/>
      <c r="K94" s="2"/>
      <c r="L94" s="2"/>
      <c r="M94" s="2"/>
      <c r="N94" s="26">
        <f t="shared" si="105"/>
        <v>0</v>
      </c>
      <c r="O94" s="34"/>
      <c r="P94" s="2"/>
      <c r="Q94" s="2"/>
      <c r="R94" s="2"/>
      <c r="S94" s="26">
        <f t="shared" si="106"/>
        <v>0</v>
      </c>
      <c r="T94" s="16"/>
      <c r="U94" s="2"/>
      <c r="V94" s="2"/>
      <c r="W94" s="128">
        <v>1</v>
      </c>
      <c r="X94" s="26">
        <f t="shared" si="107"/>
        <v>1</v>
      </c>
      <c r="Y94" s="34"/>
      <c r="Z94" s="2"/>
      <c r="AA94" s="2"/>
      <c r="AB94" s="2"/>
      <c r="AC94" s="26">
        <f t="shared" si="108"/>
        <v>0</v>
      </c>
      <c r="AD94" s="16"/>
      <c r="AE94" s="2"/>
      <c r="AF94" s="2"/>
      <c r="AG94" s="2"/>
      <c r="AH94" s="26">
        <f t="shared" si="109"/>
        <v>0</v>
      </c>
      <c r="AI94" s="34"/>
      <c r="AJ94" s="2"/>
      <c r="AK94" s="2"/>
      <c r="AL94" s="2"/>
      <c r="AM94" s="26">
        <f t="shared" si="110"/>
        <v>0</v>
      </c>
      <c r="AN94" s="89"/>
      <c r="AO94" s="12"/>
      <c r="AP94" s="93">
        <v>1</v>
      </c>
      <c r="AQ94" s="2"/>
      <c r="AR94" s="26">
        <f t="shared" si="111"/>
        <v>1</v>
      </c>
      <c r="AS94" s="90"/>
      <c r="AT94" s="12"/>
      <c r="AU94" s="2"/>
      <c r="AV94" s="2"/>
      <c r="AW94" s="15">
        <f t="shared" si="112"/>
        <v>0</v>
      </c>
      <c r="AX94" s="56">
        <f t="shared" si="113"/>
        <v>2</v>
      </c>
      <c r="AY94" s="56">
        <f t="shared" si="100"/>
        <v>2</v>
      </c>
      <c r="AZ94" s="81">
        <f t="shared" si="101"/>
        <v>0.06</v>
      </c>
      <c r="BA94" s="81">
        <f t="shared" si="102"/>
        <v>5.88</v>
      </c>
    </row>
    <row r="95" spans="1:53" x14ac:dyDescent="0.25">
      <c r="A95" s="15" t="s">
        <v>31</v>
      </c>
      <c r="B95" s="18" t="s">
        <v>66</v>
      </c>
      <c r="C95" s="84">
        <f t="shared" si="103"/>
        <v>68</v>
      </c>
      <c r="D95" s="60">
        <v>2</v>
      </c>
      <c r="E95" s="90"/>
      <c r="F95" s="12"/>
      <c r="G95" s="12"/>
      <c r="H95" s="12"/>
      <c r="I95" s="147">
        <f t="shared" si="104"/>
        <v>0</v>
      </c>
      <c r="J95" s="16"/>
      <c r="K95" s="2"/>
      <c r="L95" s="2"/>
      <c r="M95" s="2"/>
      <c r="N95" s="26">
        <f t="shared" si="105"/>
        <v>0</v>
      </c>
      <c r="O95" s="34"/>
      <c r="P95" s="12"/>
      <c r="Q95" s="12"/>
      <c r="R95" s="2"/>
      <c r="S95" s="26">
        <f t="shared" si="106"/>
        <v>0</v>
      </c>
      <c r="T95" s="16"/>
      <c r="U95" s="2"/>
      <c r="V95" s="128">
        <v>1</v>
      </c>
      <c r="W95" s="2"/>
      <c r="X95" s="26">
        <f t="shared" si="107"/>
        <v>1</v>
      </c>
      <c r="Y95" s="34"/>
      <c r="Z95" s="2"/>
      <c r="AA95" s="2"/>
      <c r="AB95" s="2"/>
      <c r="AC95" s="26">
        <f t="shared" si="108"/>
        <v>0</v>
      </c>
      <c r="AD95" s="16"/>
      <c r="AE95" s="2"/>
      <c r="AF95" s="2"/>
      <c r="AG95" s="2"/>
      <c r="AH95" s="26">
        <f t="shared" si="109"/>
        <v>0</v>
      </c>
      <c r="AI95" s="34"/>
      <c r="AJ95" s="2"/>
      <c r="AK95" s="2"/>
      <c r="AL95" s="2"/>
      <c r="AM95" s="26">
        <f t="shared" si="110"/>
        <v>0</v>
      </c>
      <c r="AN95" s="89"/>
      <c r="AO95" s="12"/>
      <c r="AP95" s="12"/>
      <c r="AQ95" s="93">
        <v>1</v>
      </c>
      <c r="AR95" s="26">
        <f t="shared" si="111"/>
        <v>1</v>
      </c>
      <c r="AS95" s="90"/>
      <c r="AT95" s="12"/>
      <c r="AU95" s="2"/>
      <c r="AV95" s="2"/>
      <c r="AW95" s="15">
        <f t="shared" si="112"/>
        <v>0</v>
      </c>
      <c r="AX95" s="56">
        <f t="shared" si="113"/>
        <v>2</v>
      </c>
      <c r="AY95" s="56">
        <f t="shared" si="100"/>
        <v>2</v>
      </c>
      <c r="AZ95" s="81">
        <f t="shared" si="101"/>
        <v>0.06</v>
      </c>
      <c r="BA95" s="81">
        <f t="shared" si="102"/>
        <v>2.94</v>
      </c>
    </row>
    <row r="96" spans="1:53" x14ac:dyDescent="0.25">
      <c r="A96" s="25" t="s">
        <v>35</v>
      </c>
      <c r="B96" s="18" t="s">
        <v>66</v>
      </c>
      <c r="C96" s="84">
        <f t="shared" si="103"/>
        <v>34</v>
      </c>
      <c r="D96" s="60">
        <v>1</v>
      </c>
      <c r="E96" s="90"/>
      <c r="F96" s="12"/>
      <c r="G96" s="12"/>
      <c r="H96" s="12"/>
      <c r="I96" s="147">
        <f t="shared" si="104"/>
        <v>0</v>
      </c>
      <c r="J96" s="16"/>
      <c r="K96" s="2"/>
      <c r="L96" s="2"/>
      <c r="M96" s="2"/>
      <c r="N96" s="26">
        <f t="shared" si="105"/>
        <v>0</v>
      </c>
      <c r="O96" s="34"/>
      <c r="P96" s="12"/>
      <c r="Q96" s="12"/>
      <c r="R96" s="2"/>
      <c r="S96" s="26">
        <f t="shared" si="106"/>
        <v>0</v>
      </c>
      <c r="T96" s="16"/>
      <c r="U96" s="2"/>
      <c r="V96" s="2"/>
      <c r="W96" s="2"/>
      <c r="X96" s="26">
        <f t="shared" si="107"/>
        <v>0</v>
      </c>
      <c r="Y96" s="34"/>
      <c r="Z96" s="2"/>
      <c r="AA96" s="2"/>
      <c r="AB96" s="2"/>
      <c r="AC96" s="26">
        <f t="shared" si="108"/>
        <v>0</v>
      </c>
      <c r="AD96" s="16"/>
      <c r="AE96" s="2"/>
      <c r="AF96" s="2"/>
      <c r="AG96" s="2"/>
      <c r="AH96" s="26">
        <f t="shared" si="109"/>
        <v>0</v>
      </c>
      <c r="AI96" s="34"/>
      <c r="AJ96" s="2"/>
      <c r="AK96" s="2"/>
      <c r="AL96" s="2"/>
      <c r="AM96" s="26">
        <f t="shared" si="110"/>
        <v>0</v>
      </c>
      <c r="AN96" s="89"/>
      <c r="AO96" s="12"/>
      <c r="AP96" s="12"/>
      <c r="AQ96" s="12"/>
      <c r="AR96" s="26">
        <f t="shared" si="111"/>
        <v>0</v>
      </c>
      <c r="AS96" s="34"/>
      <c r="AT96" s="128">
        <v>1</v>
      </c>
      <c r="AU96" s="2"/>
      <c r="AV96" s="2"/>
      <c r="AW96" s="15">
        <f t="shared" si="112"/>
        <v>1</v>
      </c>
      <c r="AX96" s="56">
        <f t="shared" si="113"/>
        <v>1</v>
      </c>
      <c r="AY96" s="56">
        <f t="shared" si="100"/>
        <v>1</v>
      </c>
      <c r="AZ96" s="81">
        <f t="shared" si="101"/>
        <v>0.03</v>
      </c>
      <c r="BA96" s="81">
        <f t="shared" si="102"/>
        <v>2.94</v>
      </c>
    </row>
    <row r="97" spans="1:53" x14ac:dyDescent="0.25">
      <c r="A97" s="25" t="s">
        <v>23</v>
      </c>
      <c r="B97" s="18" t="s">
        <v>66</v>
      </c>
      <c r="C97" s="84">
        <f t="shared" si="103"/>
        <v>34</v>
      </c>
      <c r="D97" s="60">
        <v>1</v>
      </c>
      <c r="E97" s="90"/>
      <c r="F97" s="12"/>
      <c r="G97" s="12"/>
      <c r="H97" s="12"/>
      <c r="I97" s="147">
        <f t="shared" si="104"/>
        <v>0</v>
      </c>
      <c r="J97" s="16"/>
      <c r="K97" s="2"/>
      <c r="L97" s="2"/>
      <c r="M97" s="2"/>
      <c r="N97" s="26">
        <f t="shared" si="105"/>
        <v>0</v>
      </c>
      <c r="O97" s="34"/>
      <c r="P97" s="2"/>
      <c r="Q97" s="2"/>
      <c r="R97" s="2"/>
      <c r="S97" s="26">
        <f t="shared" si="106"/>
        <v>0</v>
      </c>
      <c r="T97" s="16"/>
      <c r="U97" s="2"/>
      <c r="V97" s="2"/>
      <c r="W97" s="2"/>
      <c r="X97" s="26">
        <f t="shared" si="107"/>
        <v>0</v>
      </c>
      <c r="Y97" s="34"/>
      <c r="Z97" s="2"/>
      <c r="AA97" s="2"/>
      <c r="AB97" s="2"/>
      <c r="AC97" s="26">
        <f t="shared" si="108"/>
        <v>0</v>
      </c>
      <c r="AD97" s="16"/>
      <c r="AE97" s="2"/>
      <c r="AF97" s="2"/>
      <c r="AG97" s="2"/>
      <c r="AH97" s="26">
        <f t="shared" si="109"/>
        <v>0</v>
      </c>
      <c r="AI97" s="34"/>
      <c r="AJ97" s="2"/>
      <c r="AK97" s="2"/>
      <c r="AL97" s="2"/>
      <c r="AM97" s="26">
        <f t="shared" si="110"/>
        <v>0</v>
      </c>
      <c r="AN97" s="16"/>
      <c r="AO97" s="2"/>
      <c r="AP97" s="2"/>
      <c r="AQ97" s="12"/>
      <c r="AR97" s="26">
        <f t="shared" si="111"/>
        <v>0</v>
      </c>
      <c r="AS97" s="34"/>
      <c r="AT97" s="128">
        <v>1</v>
      </c>
      <c r="AU97" s="2"/>
      <c r="AV97" s="2"/>
      <c r="AW97" s="15">
        <f t="shared" si="112"/>
        <v>1</v>
      </c>
      <c r="AX97" s="56">
        <f t="shared" si="113"/>
        <v>1</v>
      </c>
      <c r="AY97" s="56">
        <f t="shared" si="100"/>
        <v>1</v>
      </c>
      <c r="AZ97" s="81">
        <f t="shared" si="101"/>
        <v>0.03</v>
      </c>
      <c r="BA97" s="81">
        <f t="shared" si="102"/>
        <v>2.94</v>
      </c>
    </row>
    <row r="98" spans="1:53" x14ac:dyDescent="0.25">
      <c r="A98" s="102" t="s">
        <v>69</v>
      </c>
      <c r="B98" s="18" t="s">
        <v>66</v>
      </c>
      <c r="C98" s="84">
        <f t="shared" ref="C98" si="115">D98*34</f>
        <v>34</v>
      </c>
      <c r="D98" s="60">
        <v>1</v>
      </c>
      <c r="E98" s="90"/>
      <c r="F98" s="12"/>
      <c r="G98" s="12"/>
      <c r="H98" s="12"/>
      <c r="I98" s="147">
        <f t="shared" si="104"/>
        <v>0</v>
      </c>
      <c r="J98" s="16"/>
      <c r="K98" s="2"/>
      <c r="L98" s="2"/>
      <c r="M98" s="2"/>
      <c r="N98" s="26">
        <f t="shared" ref="N98" si="116">SUM(J98:M98)</f>
        <v>0</v>
      </c>
      <c r="O98" s="34"/>
      <c r="P98" s="2"/>
      <c r="Q98" s="2"/>
      <c r="R98" s="2"/>
      <c r="S98" s="26">
        <f t="shared" ref="S98" si="117">SUM(O98:R98)</f>
        <v>0</v>
      </c>
      <c r="T98" s="16"/>
      <c r="U98" s="2"/>
      <c r="V98" s="128">
        <v>1</v>
      </c>
      <c r="W98" s="2"/>
      <c r="X98" s="26">
        <f t="shared" ref="X98" si="118">SUM(T98:W98)</f>
        <v>1</v>
      </c>
      <c r="Y98" s="34"/>
      <c r="Z98" s="2"/>
      <c r="AA98" s="2"/>
      <c r="AB98" s="2"/>
      <c r="AC98" s="26">
        <f t="shared" ref="AC98" si="119">SUM(Y98:AB98)</f>
        <v>0</v>
      </c>
      <c r="AD98" s="16"/>
      <c r="AE98" s="2"/>
      <c r="AF98" s="2"/>
      <c r="AG98" s="2"/>
      <c r="AH98" s="26">
        <f t="shared" ref="AH98" si="120">SUM(AD98:AG98)</f>
        <v>0</v>
      </c>
      <c r="AI98" s="34"/>
      <c r="AJ98" s="2"/>
      <c r="AK98" s="2"/>
      <c r="AL98" s="2"/>
      <c r="AM98" s="26">
        <f t="shared" ref="AM98" si="121">SUM(AI98:AL98)</f>
        <v>0</v>
      </c>
      <c r="AN98" s="16"/>
      <c r="AO98" s="2"/>
      <c r="AP98" s="2"/>
      <c r="AQ98" s="12"/>
      <c r="AR98" s="26">
        <f t="shared" ref="AR98" si="122">SUM(AN98:AQ98)</f>
        <v>0</v>
      </c>
      <c r="AS98" s="34"/>
      <c r="AT98" s="128">
        <v>1</v>
      </c>
      <c r="AU98" s="2"/>
      <c r="AV98" s="2"/>
      <c r="AW98" s="15">
        <f t="shared" ref="AW98" si="123">SUM(AS98:AV98)</f>
        <v>1</v>
      </c>
      <c r="AX98" s="56">
        <f t="shared" ref="AX98" si="124">AW98+AR98+AM98+AH98+AC98+X98+S98+N98+I98</f>
        <v>2</v>
      </c>
      <c r="AY98" s="56">
        <f t="shared" ref="AY98" si="125">COUNT(E98:H98)+COUNT(J98:M98)+COUNT(O98:R98)+COUNT(T98:W98)+COUNT(Y98:AB98)+COUNT(AD98:AG98)+COUNT(AI98:AL98)+COUNT(AN98:AQ98)+COUNT(AS98:AV98)</f>
        <v>2</v>
      </c>
      <c r="AZ98" s="81">
        <f t="shared" ref="AZ98" si="126">ROUND(AY98/36,2)</f>
        <v>0.06</v>
      </c>
      <c r="BA98" s="81">
        <f t="shared" ref="BA98" si="127">ROUND(AX98*100/C98,2)</f>
        <v>5.88</v>
      </c>
    </row>
    <row r="99" spans="1:53" x14ac:dyDescent="0.25">
      <c r="A99" s="15" t="s">
        <v>68</v>
      </c>
      <c r="B99" s="18" t="s">
        <v>66</v>
      </c>
      <c r="C99" s="84">
        <f t="shared" si="103"/>
        <v>68</v>
      </c>
      <c r="D99" s="60">
        <v>2</v>
      </c>
      <c r="E99" s="34"/>
      <c r="F99" s="12"/>
      <c r="G99" s="2"/>
      <c r="H99" s="2"/>
      <c r="I99" s="26">
        <f t="shared" si="104"/>
        <v>0</v>
      </c>
      <c r="J99" s="16"/>
      <c r="K99" s="2"/>
      <c r="L99" s="2"/>
      <c r="M99" s="2"/>
      <c r="N99" s="26">
        <f t="shared" si="105"/>
        <v>0</v>
      </c>
      <c r="O99" s="34"/>
      <c r="P99" s="2"/>
      <c r="Q99" s="2"/>
      <c r="R99" s="2"/>
      <c r="S99" s="26">
        <f t="shared" si="106"/>
        <v>0</v>
      </c>
      <c r="T99" s="16"/>
      <c r="U99" s="2"/>
      <c r="V99" s="2"/>
      <c r="W99" s="2"/>
      <c r="X99" s="26">
        <f t="shared" si="107"/>
        <v>0</v>
      </c>
      <c r="Y99" s="34"/>
      <c r="Z99" s="2"/>
      <c r="AA99" s="2"/>
      <c r="AB99" s="2"/>
      <c r="AC99" s="26">
        <f t="shared" si="108"/>
        <v>0</v>
      </c>
      <c r="AD99" s="16"/>
      <c r="AE99" s="2"/>
      <c r="AF99" s="2"/>
      <c r="AG99" s="2"/>
      <c r="AH99" s="26">
        <f t="shared" si="109"/>
        <v>0</v>
      </c>
      <c r="AI99" s="34"/>
      <c r="AJ99" s="2"/>
      <c r="AK99" s="2"/>
      <c r="AL99" s="2"/>
      <c r="AM99" s="26">
        <f t="shared" si="110"/>
        <v>0</v>
      </c>
      <c r="AN99" s="16"/>
      <c r="AO99" s="2"/>
      <c r="AP99" s="2"/>
      <c r="AQ99" s="12"/>
      <c r="AR99" s="26">
        <f t="shared" si="111"/>
        <v>0</v>
      </c>
      <c r="AS99" s="34"/>
      <c r="AT99" s="128">
        <v>1</v>
      </c>
      <c r="AU99" s="2"/>
      <c r="AV99" s="2"/>
      <c r="AW99" s="15">
        <f t="shared" si="112"/>
        <v>1</v>
      </c>
      <c r="AX99" s="56">
        <f t="shared" si="113"/>
        <v>1</v>
      </c>
      <c r="AY99" s="56">
        <f t="shared" si="100"/>
        <v>1</v>
      </c>
      <c r="AZ99" s="81">
        <f t="shared" si="101"/>
        <v>0.03</v>
      </c>
      <c r="BA99" s="81">
        <f t="shared" si="102"/>
        <v>1.47</v>
      </c>
    </row>
    <row r="100" spans="1:53" ht="15.75" thickBot="1" x14ac:dyDescent="0.3">
      <c r="A100" s="37" t="s">
        <v>24</v>
      </c>
      <c r="B100" s="38" t="s">
        <v>66</v>
      </c>
      <c r="C100" s="57">
        <f t="shared" si="103"/>
        <v>102</v>
      </c>
      <c r="D100" s="64">
        <v>3</v>
      </c>
      <c r="E100" s="35"/>
      <c r="F100" s="67"/>
      <c r="G100" s="29"/>
      <c r="H100" s="29"/>
      <c r="I100" s="30">
        <f t="shared" si="104"/>
        <v>0</v>
      </c>
      <c r="J100" s="28"/>
      <c r="K100" s="29"/>
      <c r="L100" s="29"/>
      <c r="M100" s="29"/>
      <c r="N100" s="30">
        <f t="shared" si="105"/>
        <v>0</v>
      </c>
      <c r="O100" s="35"/>
      <c r="P100" s="29"/>
      <c r="Q100" s="29"/>
      <c r="R100" s="29"/>
      <c r="S100" s="30">
        <f t="shared" si="106"/>
        <v>0</v>
      </c>
      <c r="T100" s="28"/>
      <c r="U100" s="29"/>
      <c r="V100" s="29"/>
      <c r="W100" s="29"/>
      <c r="X100" s="30">
        <f t="shared" si="107"/>
        <v>0</v>
      </c>
      <c r="Y100" s="35"/>
      <c r="Z100" s="29"/>
      <c r="AA100" s="29"/>
      <c r="AB100" s="29"/>
      <c r="AC100" s="30">
        <f t="shared" si="108"/>
        <v>0</v>
      </c>
      <c r="AD100" s="28"/>
      <c r="AE100" s="29"/>
      <c r="AF100" s="29"/>
      <c r="AG100" s="29"/>
      <c r="AH100" s="30">
        <f t="shared" si="109"/>
        <v>0</v>
      </c>
      <c r="AI100" s="35"/>
      <c r="AJ100" s="29"/>
      <c r="AK100" s="29"/>
      <c r="AL100" s="29"/>
      <c r="AM100" s="30">
        <f t="shared" si="110"/>
        <v>0</v>
      </c>
      <c r="AN100" s="28"/>
      <c r="AO100" s="29"/>
      <c r="AP100" s="29"/>
      <c r="AQ100" s="67"/>
      <c r="AR100" s="30">
        <f t="shared" si="111"/>
        <v>0</v>
      </c>
      <c r="AS100" s="35"/>
      <c r="AT100" s="133">
        <v>1</v>
      </c>
      <c r="AU100" s="29"/>
      <c r="AV100" s="29"/>
      <c r="AW100" s="32">
        <f t="shared" si="112"/>
        <v>1</v>
      </c>
      <c r="AX100" s="57">
        <f t="shared" si="113"/>
        <v>1</v>
      </c>
      <c r="AY100" s="57">
        <f t="shared" si="100"/>
        <v>1</v>
      </c>
      <c r="AZ100" s="82">
        <f t="shared" si="101"/>
        <v>0.03</v>
      </c>
      <c r="BA100" s="82">
        <f t="shared" si="102"/>
        <v>0.98</v>
      </c>
    </row>
    <row r="101" spans="1:53" ht="15.75" thickBot="1" x14ac:dyDescent="0.3">
      <c r="A101" s="2"/>
      <c r="B101" s="2"/>
      <c r="C101" s="54"/>
      <c r="D101" s="54"/>
      <c r="E101" s="2"/>
      <c r="F101" s="1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12"/>
      <c r="AQ101" s="12"/>
      <c r="AR101" s="2"/>
      <c r="AS101" s="2"/>
      <c r="AT101" s="2"/>
      <c r="AU101" s="2"/>
      <c r="AV101" s="2"/>
      <c r="AW101" s="15"/>
      <c r="AX101" s="54"/>
      <c r="AY101" s="54"/>
      <c r="AZ101" s="83"/>
      <c r="BA101" s="83"/>
    </row>
    <row r="102" spans="1:53" x14ac:dyDescent="0.25">
      <c r="A102" s="21" t="s">
        <v>18</v>
      </c>
      <c r="B102" s="17" t="s">
        <v>59</v>
      </c>
      <c r="C102" s="55">
        <f>D102*34</f>
        <v>102</v>
      </c>
      <c r="D102" s="59">
        <v>3</v>
      </c>
      <c r="E102" s="141"/>
      <c r="F102" s="68"/>
      <c r="G102" s="128">
        <v>1</v>
      </c>
      <c r="H102" s="68"/>
      <c r="I102" s="24">
        <f>SUM(E102:H102)</f>
        <v>1</v>
      </c>
      <c r="J102" s="22"/>
      <c r="K102" s="23"/>
      <c r="L102" s="23"/>
      <c r="M102" s="23"/>
      <c r="N102" s="24">
        <f>SUM(J102:M102)</f>
        <v>0</v>
      </c>
      <c r="O102" s="33"/>
      <c r="P102" s="23"/>
      <c r="Q102" s="68"/>
      <c r="R102" s="68"/>
      <c r="S102" s="24">
        <f>SUM(O102:R102)</f>
        <v>0</v>
      </c>
      <c r="T102" s="22"/>
      <c r="U102" s="23"/>
      <c r="V102" s="131">
        <v>1</v>
      </c>
      <c r="W102" s="23"/>
      <c r="X102" s="24">
        <f>SUM(T102:W102)</f>
        <v>1</v>
      </c>
      <c r="Y102" s="33"/>
      <c r="Z102" s="23"/>
      <c r="AA102" s="23"/>
      <c r="AB102" s="23"/>
      <c r="AC102" s="24">
        <f>SUM(Y102:AB102)</f>
        <v>0</v>
      </c>
      <c r="AD102" s="22"/>
      <c r="AE102" s="23"/>
      <c r="AF102" s="23"/>
      <c r="AG102" s="23"/>
      <c r="AH102" s="24">
        <f>SUM(AD102:AG102)</f>
        <v>0</v>
      </c>
      <c r="AI102" s="33"/>
      <c r="AJ102" s="23"/>
      <c r="AK102" s="23"/>
      <c r="AL102" s="23"/>
      <c r="AM102" s="24">
        <f>SUM(AI102:AL102)</f>
        <v>0</v>
      </c>
      <c r="AN102" s="22"/>
      <c r="AO102" s="134">
        <v>1</v>
      </c>
      <c r="AP102" s="68"/>
      <c r="AQ102" s="68"/>
      <c r="AR102" s="24">
        <f>SUM(AN102:AQ102)</f>
        <v>1</v>
      </c>
      <c r="AS102" s="33"/>
      <c r="AT102" s="68"/>
      <c r="AU102" s="23"/>
      <c r="AV102" s="23"/>
      <c r="AW102" s="31">
        <f>SUM(AS102:AV102)</f>
        <v>0</v>
      </c>
      <c r="AX102" s="55">
        <f>AW102+AR102+AM102+AH102+AC102+X102+S102+N102+I102</f>
        <v>3</v>
      </c>
      <c r="AY102" s="55">
        <f t="shared" ref="AY102:AY119" si="128">COUNT(E102:H102)+COUNT(J102:M102)+COUNT(O102:R102)+COUNT(T102:W102)+COUNT(Y102:AB102)+COUNT(AD102:AG102)+COUNT(AI102:AL102)+COUNT(AN102:AQ102)+COUNT(AS102:AV102)</f>
        <v>3</v>
      </c>
      <c r="AZ102" s="80">
        <f t="shared" ref="AZ102:AZ119" si="129">ROUND(AY102/36,2)</f>
        <v>0.08</v>
      </c>
      <c r="BA102" s="80">
        <f t="shared" ref="BA102:BA119" si="130">ROUND(AX102*100/C102,2)</f>
        <v>2.94</v>
      </c>
    </row>
    <row r="103" spans="1:53" x14ac:dyDescent="0.25">
      <c r="A103" s="15" t="s">
        <v>27</v>
      </c>
      <c r="B103" s="18" t="s">
        <v>59</v>
      </c>
      <c r="C103" s="84">
        <f t="shared" ref="C103:C116" si="131">D103*34</f>
        <v>68</v>
      </c>
      <c r="D103" s="60">
        <v>2</v>
      </c>
      <c r="E103" s="90"/>
      <c r="F103" s="12"/>
      <c r="G103" s="128">
        <v>1</v>
      </c>
      <c r="H103" s="12"/>
      <c r="I103" s="26">
        <f t="shared" ref="I103:I119" si="132">SUM(E103:H103)</f>
        <v>1</v>
      </c>
      <c r="J103" s="89"/>
      <c r="K103" s="12"/>
      <c r="L103" s="2"/>
      <c r="M103" s="2"/>
      <c r="N103" s="26">
        <f t="shared" ref="N103:N119" si="133">SUM(J103:M103)</f>
        <v>0</v>
      </c>
      <c r="O103" s="34"/>
      <c r="P103" s="2"/>
      <c r="Q103" s="12"/>
      <c r="R103" s="12"/>
      <c r="S103" s="26">
        <f t="shared" ref="S103:S119" si="134">SUM(O103:R103)</f>
        <v>0</v>
      </c>
      <c r="T103" s="16"/>
      <c r="U103" s="2"/>
      <c r="V103" s="2"/>
      <c r="W103" s="2"/>
      <c r="X103" s="26">
        <f t="shared" ref="X103:X119" si="135">SUM(T103:W103)</f>
        <v>0</v>
      </c>
      <c r="Y103" s="34"/>
      <c r="Z103" s="2"/>
      <c r="AA103" s="2"/>
      <c r="AB103" s="2"/>
      <c r="AC103" s="26">
        <f t="shared" ref="AC103:AC119" si="136">SUM(Y103:AB103)</f>
        <v>0</v>
      </c>
      <c r="AD103" s="16"/>
      <c r="AE103" s="2"/>
      <c r="AF103" s="2"/>
      <c r="AG103" s="2"/>
      <c r="AH103" s="26">
        <f t="shared" ref="AH103:AH119" si="137">SUM(AD103:AG103)</f>
        <v>0</v>
      </c>
      <c r="AI103" s="34"/>
      <c r="AJ103" s="2"/>
      <c r="AK103" s="2"/>
      <c r="AL103" s="2"/>
      <c r="AM103" s="26">
        <f t="shared" ref="AM103:AM119" si="138">SUM(AI103:AL103)</f>
        <v>0</v>
      </c>
      <c r="AN103" s="16"/>
      <c r="AO103" s="2"/>
      <c r="AP103" s="12"/>
      <c r="AQ103" s="93">
        <v>1</v>
      </c>
      <c r="AR103" s="26">
        <f t="shared" ref="AR103:AR119" si="139">SUM(AN103:AQ103)</f>
        <v>1</v>
      </c>
      <c r="AS103" s="90"/>
      <c r="AT103" s="12"/>
      <c r="AU103" s="2"/>
      <c r="AV103" s="2"/>
      <c r="AW103" s="15">
        <f t="shared" ref="AW103:AW119" si="140">SUM(AS103:AV103)</f>
        <v>0</v>
      </c>
      <c r="AX103" s="56">
        <f t="shared" ref="AX103:AX119" si="141">AW103+AR103+AM103+AH103+AC103+X103+S103+N103+I103</f>
        <v>2</v>
      </c>
      <c r="AY103" s="56">
        <f t="shared" si="128"/>
        <v>2</v>
      </c>
      <c r="AZ103" s="81">
        <f t="shared" si="129"/>
        <v>0.06</v>
      </c>
      <c r="BA103" s="81">
        <f t="shared" si="130"/>
        <v>2.94</v>
      </c>
    </row>
    <row r="104" spans="1:53" x14ac:dyDescent="0.25">
      <c r="A104" s="15" t="s">
        <v>20</v>
      </c>
      <c r="B104" s="18" t="s">
        <v>59</v>
      </c>
      <c r="C104" s="84">
        <f t="shared" si="131"/>
        <v>102</v>
      </c>
      <c r="D104" s="60">
        <v>3</v>
      </c>
      <c r="E104" s="90"/>
      <c r="F104" s="12"/>
      <c r="G104" s="12"/>
      <c r="H104" s="12"/>
      <c r="I104" s="26">
        <f t="shared" si="132"/>
        <v>0</v>
      </c>
      <c r="J104" s="89"/>
      <c r="K104" s="12"/>
      <c r="L104" s="2"/>
      <c r="M104" s="2"/>
      <c r="N104" s="26">
        <f t="shared" si="133"/>
        <v>0</v>
      </c>
      <c r="O104" s="34"/>
      <c r="P104" s="2"/>
      <c r="Q104" s="12"/>
      <c r="R104" s="12"/>
      <c r="S104" s="26">
        <f t="shared" si="134"/>
        <v>0</v>
      </c>
      <c r="T104" s="16"/>
      <c r="U104" s="2"/>
      <c r="V104" s="128">
        <v>1</v>
      </c>
      <c r="W104" s="2"/>
      <c r="X104" s="26">
        <f t="shared" si="135"/>
        <v>1</v>
      </c>
      <c r="Y104" s="34"/>
      <c r="Z104" s="2"/>
      <c r="AA104" s="2"/>
      <c r="AB104" s="2"/>
      <c r="AC104" s="26">
        <f t="shared" si="136"/>
        <v>0</v>
      </c>
      <c r="AD104" s="16"/>
      <c r="AE104" s="2"/>
      <c r="AF104" s="2"/>
      <c r="AG104" s="2"/>
      <c r="AH104" s="26">
        <f t="shared" si="137"/>
        <v>0</v>
      </c>
      <c r="AI104" s="34"/>
      <c r="AJ104" s="2"/>
      <c r="AK104" s="2"/>
      <c r="AL104" s="2"/>
      <c r="AM104" s="26">
        <f t="shared" si="138"/>
        <v>0</v>
      </c>
      <c r="AN104" s="16"/>
      <c r="AO104" s="2"/>
      <c r="AP104" s="12"/>
      <c r="AQ104" s="93">
        <v>1</v>
      </c>
      <c r="AR104" s="26">
        <f t="shared" si="139"/>
        <v>1</v>
      </c>
      <c r="AS104" s="90"/>
      <c r="AT104" s="12"/>
      <c r="AU104" s="2"/>
      <c r="AV104" s="2"/>
      <c r="AW104" s="15">
        <f t="shared" si="140"/>
        <v>0</v>
      </c>
      <c r="AX104" s="56">
        <f t="shared" si="141"/>
        <v>2</v>
      </c>
      <c r="AY104" s="56">
        <f t="shared" si="128"/>
        <v>2</v>
      </c>
      <c r="AZ104" s="81">
        <f t="shared" si="129"/>
        <v>0.06</v>
      </c>
      <c r="BA104" s="81">
        <f t="shared" si="130"/>
        <v>1.96</v>
      </c>
    </row>
    <row r="105" spans="1:53" x14ac:dyDescent="0.25">
      <c r="A105" s="15" t="s">
        <v>40</v>
      </c>
      <c r="B105" s="18" t="s">
        <v>59</v>
      </c>
      <c r="C105" s="84">
        <f t="shared" si="131"/>
        <v>102</v>
      </c>
      <c r="D105" s="60">
        <v>3</v>
      </c>
      <c r="E105" s="90"/>
      <c r="F105" s="12"/>
      <c r="G105" s="128">
        <v>1</v>
      </c>
      <c r="H105" s="12"/>
      <c r="I105" s="26">
        <f t="shared" si="132"/>
        <v>1</v>
      </c>
      <c r="J105" s="89"/>
      <c r="K105" s="12"/>
      <c r="L105" s="2"/>
      <c r="M105" s="2"/>
      <c r="N105" s="26">
        <f t="shared" si="133"/>
        <v>0</v>
      </c>
      <c r="O105" s="34"/>
      <c r="P105" s="2"/>
      <c r="Q105" s="12"/>
      <c r="R105" s="12"/>
      <c r="S105" s="26">
        <f t="shared" si="134"/>
        <v>0</v>
      </c>
      <c r="T105" s="148">
        <v>1</v>
      </c>
      <c r="U105" s="2"/>
      <c r="V105" s="2"/>
      <c r="W105" s="12"/>
      <c r="X105" s="26">
        <f t="shared" si="135"/>
        <v>1</v>
      </c>
      <c r="Y105" s="34"/>
      <c r="Z105" s="2"/>
      <c r="AA105" s="2"/>
      <c r="AB105" s="2"/>
      <c r="AC105" s="26">
        <f t="shared" si="136"/>
        <v>0</v>
      </c>
      <c r="AD105" s="16"/>
      <c r="AE105" s="2"/>
      <c r="AF105" s="2"/>
      <c r="AG105" s="2"/>
      <c r="AH105" s="26">
        <f t="shared" si="137"/>
        <v>0</v>
      </c>
      <c r="AI105" s="34"/>
      <c r="AJ105" s="2"/>
      <c r="AK105" s="2"/>
      <c r="AL105" s="2"/>
      <c r="AM105" s="26">
        <f t="shared" si="138"/>
        <v>0</v>
      </c>
      <c r="AN105" s="16"/>
      <c r="AO105" s="93">
        <v>1</v>
      </c>
      <c r="AP105" s="12"/>
      <c r="AQ105" s="12"/>
      <c r="AR105" s="26">
        <f t="shared" si="139"/>
        <v>1</v>
      </c>
      <c r="AS105" s="90"/>
      <c r="AT105" s="12"/>
      <c r="AU105" s="2"/>
      <c r="AV105" s="2"/>
      <c r="AW105" s="15">
        <f t="shared" si="140"/>
        <v>0</v>
      </c>
      <c r="AX105" s="56">
        <f t="shared" si="141"/>
        <v>3</v>
      </c>
      <c r="AY105" s="56">
        <f t="shared" si="128"/>
        <v>3</v>
      </c>
      <c r="AZ105" s="81">
        <f t="shared" si="129"/>
        <v>0.08</v>
      </c>
      <c r="BA105" s="81">
        <f t="shared" si="130"/>
        <v>2.94</v>
      </c>
    </row>
    <row r="106" spans="1:53" x14ac:dyDescent="0.25">
      <c r="A106" s="15" t="s">
        <v>41</v>
      </c>
      <c r="B106" s="18" t="s">
        <v>59</v>
      </c>
      <c r="C106" s="84">
        <f t="shared" si="131"/>
        <v>68</v>
      </c>
      <c r="D106" s="60">
        <v>2</v>
      </c>
      <c r="E106" s="90"/>
      <c r="F106" s="12"/>
      <c r="G106" s="128">
        <v>1</v>
      </c>
      <c r="H106" s="12"/>
      <c r="I106" s="26">
        <f t="shared" si="132"/>
        <v>1</v>
      </c>
      <c r="J106" s="16"/>
      <c r="K106" s="2"/>
      <c r="L106" s="2"/>
      <c r="M106" s="2"/>
      <c r="N106" s="26">
        <f t="shared" si="133"/>
        <v>0</v>
      </c>
      <c r="O106" s="34"/>
      <c r="P106" s="2"/>
      <c r="Q106" s="2"/>
      <c r="R106" s="12"/>
      <c r="S106" s="26">
        <f t="shared" si="134"/>
        <v>0</v>
      </c>
      <c r="T106" s="148">
        <v>1</v>
      </c>
      <c r="U106" s="2"/>
      <c r="V106" s="2"/>
      <c r="W106" s="12"/>
      <c r="X106" s="26">
        <f t="shared" si="135"/>
        <v>1</v>
      </c>
      <c r="Y106" s="34"/>
      <c r="Z106" s="2"/>
      <c r="AA106" s="2"/>
      <c r="AB106" s="2"/>
      <c r="AC106" s="26">
        <f t="shared" si="136"/>
        <v>0</v>
      </c>
      <c r="AD106" s="16"/>
      <c r="AE106" s="2"/>
      <c r="AF106" s="2"/>
      <c r="AG106" s="2"/>
      <c r="AH106" s="26">
        <f t="shared" si="137"/>
        <v>0</v>
      </c>
      <c r="AI106" s="34"/>
      <c r="AJ106" s="2"/>
      <c r="AK106" s="2"/>
      <c r="AL106" s="2"/>
      <c r="AM106" s="26">
        <f t="shared" si="138"/>
        <v>0</v>
      </c>
      <c r="AN106" s="16"/>
      <c r="AO106" s="93">
        <v>1</v>
      </c>
      <c r="AP106" s="12"/>
      <c r="AQ106" s="12"/>
      <c r="AR106" s="26">
        <f t="shared" si="139"/>
        <v>1</v>
      </c>
      <c r="AS106" s="90"/>
      <c r="AT106" s="12"/>
      <c r="AU106" s="2"/>
      <c r="AV106" s="2"/>
      <c r="AW106" s="15">
        <f t="shared" si="140"/>
        <v>0</v>
      </c>
      <c r="AX106" s="56">
        <f t="shared" si="141"/>
        <v>3</v>
      </c>
      <c r="AY106" s="56">
        <f t="shared" si="128"/>
        <v>3</v>
      </c>
      <c r="AZ106" s="81">
        <f t="shared" si="129"/>
        <v>0.08</v>
      </c>
      <c r="BA106" s="81">
        <f t="shared" si="130"/>
        <v>4.41</v>
      </c>
    </row>
    <row r="107" spans="1:53" x14ac:dyDescent="0.25">
      <c r="A107" s="15" t="s">
        <v>70</v>
      </c>
      <c r="B107" s="18" t="s">
        <v>59</v>
      </c>
      <c r="C107" s="84">
        <f t="shared" si="131"/>
        <v>34</v>
      </c>
      <c r="D107" s="60">
        <v>1</v>
      </c>
      <c r="E107" s="90"/>
      <c r="F107" s="12"/>
      <c r="G107" s="128">
        <v>1</v>
      </c>
      <c r="H107" s="12"/>
      <c r="I107" s="26">
        <f t="shared" si="132"/>
        <v>1</v>
      </c>
      <c r="J107" s="16"/>
      <c r="K107" s="2"/>
      <c r="L107" s="2"/>
      <c r="M107" s="2"/>
      <c r="N107" s="26">
        <v>0</v>
      </c>
      <c r="O107" s="34"/>
      <c r="P107" s="2"/>
      <c r="Q107" s="2"/>
      <c r="R107" s="12"/>
      <c r="S107" s="26">
        <v>0</v>
      </c>
      <c r="T107" s="148">
        <v>1</v>
      </c>
      <c r="U107" s="2"/>
      <c r="V107" s="2"/>
      <c r="W107" s="12"/>
      <c r="X107" s="26">
        <v>1</v>
      </c>
      <c r="Y107" s="34"/>
      <c r="Z107" s="2"/>
      <c r="AA107" s="2"/>
      <c r="AB107" s="2"/>
      <c r="AC107" s="26">
        <v>0</v>
      </c>
      <c r="AD107" s="16"/>
      <c r="AE107" s="2"/>
      <c r="AF107" s="2"/>
      <c r="AG107" s="2"/>
      <c r="AH107" s="26">
        <v>0</v>
      </c>
      <c r="AI107" s="34"/>
      <c r="AJ107" s="2"/>
      <c r="AK107" s="2"/>
      <c r="AL107" s="2"/>
      <c r="AM107" s="26">
        <v>0</v>
      </c>
      <c r="AN107" s="16"/>
      <c r="AO107" s="93">
        <v>1</v>
      </c>
      <c r="AP107" s="12"/>
      <c r="AQ107" s="12"/>
      <c r="AR107" s="26">
        <f t="shared" si="139"/>
        <v>1</v>
      </c>
      <c r="AS107" s="90"/>
      <c r="AT107" s="12"/>
      <c r="AU107" s="2"/>
      <c r="AV107" s="2"/>
      <c r="AW107" s="15">
        <v>0</v>
      </c>
      <c r="AX107" s="56">
        <v>3</v>
      </c>
      <c r="AY107" s="56">
        <v>3</v>
      </c>
      <c r="AZ107" s="81">
        <v>0.08</v>
      </c>
      <c r="BA107" s="81">
        <v>4.41</v>
      </c>
    </row>
    <row r="108" spans="1:53" x14ac:dyDescent="0.25">
      <c r="A108" s="15" t="s">
        <v>71</v>
      </c>
      <c r="B108" s="18" t="s">
        <v>59</v>
      </c>
      <c r="C108" s="84">
        <f t="shared" si="131"/>
        <v>34</v>
      </c>
      <c r="D108" s="60">
        <v>1</v>
      </c>
      <c r="E108" s="90"/>
      <c r="F108" s="12"/>
      <c r="G108" s="12"/>
      <c r="H108" s="12"/>
      <c r="I108" s="26">
        <f t="shared" si="132"/>
        <v>0</v>
      </c>
      <c r="J108" s="16"/>
      <c r="K108" s="2"/>
      <c r="L108" s="2"/>
      <c r="M108" s="2"/>
      <c r="N108" s="26">
        <f t="shared" si="133"/>
        <v>0</v>
      </c>
      <c r="O108" s="34"/>
      <c r="P108" s="2"/>
      <c r="Q108" s="2"/>
      <c r="R108" s="12"/>
      <c r="S108" s="26">
        <f t="shared" si="134"/>
        <v>0</v>
      </c>
      <c r="T108" s="16"/>
      <c r="U108" s="2"/>
      <c r="V108" s="2"/>
      <c r="W108" s="2"/>
      <c r="X108" s="26">
        <f t="shared" si="135"/>
        <v>0</v>
      </c>
      <c r="Y108" s="34"/>
      <c r="Z108" s="2"/>
      <c r="AA108" s="2"/>
      <c r="AB108" s="2"/>
      <c r="AC108" s="26">
        <f t="shared" si="136"/>
        <v>0</v>
      </c>
      <c r="AD108" s="16"/>
      <c r="AE108" s="2"/>
      <c r="AF108" s="2"/>
      <c r="AG108" s="2"/>
      <c r="AH108" s="26">
        <f t="shared" si="137"/>
        <v>0</v>
      </c>
      <c r="AI108" s="34"/>
      <c r="AJ108" s="2"/>
      <c r="AK108" s="2"/>
      <c r="AL108" s="2"/>
      <c r="AM108" s="26">
        <f t="shared" si="138"/>
        <v>0</v>
      </c>
      <c r="AN108" s="16"/>
      <c r="AO108" s="2"/>
      <c r="AP108" s="12"/>
      <c r="AQ108" s="93">
        <v>1</v>
      </c>
      <c r="AR108" s="26">
        <f t="shared" si="139"/>
        <v>1</v>
      </c>
      <c r="AS108" s="90"/>
      <c r="AT108" s="12"/>
      <c r="AU108" s="2"/>
      <c r="AV108" s="2"/>
      <c r="AW108" s="15">
        <f t="shared" si="140"/>
        <v>0</v>
      </c>
      <c r="AX108" s="56">
        <f t="shared" si="141"/>
        <v>1</v>
      </c>
      <c r="AY108" s="56">
        <f t="shared" si="128"/>
        <v>1</v>
      </c>
      <c r="AZ108" s="81">
        <f t="shared" si="129"/>
        <v>0.03</v>
      </c>
      <c r="BA108" s="81">
        <f t="shared" si="130"/>
        <v>2.94</v>
      </c>
    </row>
    <row r="109" spans="1:53" x14ac:dyDescent="0.25">
      <c r="A109" s="15" t="s">
        <v>28</v>
      </c>
      <c r="B109" s="18" t="s">
        <v>59</v>
      </c>
      <c r="C109" s="84">
        <f t="shared" si="131"/>
        <v>68</v>
      </c>
      <c r="D109" s="60">
        <v>2</v>
      </c>
      <c r="E109" s="90"/>
      <c r="F109" s="12"/>
      <c r="G109" s="12"/>
      <c r="H109" s="12"/>
      <c r="I109" s="26">
        <f t="shared" si="132"/>
        <v>0</v>
      </c>
      <c r="J109" s="16"/>
      <c r="K109" s="2"/>
      <c r="L109" s="2"/>
      <c r="M109" s="2"/>
      <c r="N109" s="26">
        <f t="shared" si="133"/>
        <v>0</v>
      </c>
      <c r="O109" s="34"/>
      <c r="P109" s="2"/>
      <c r="Q109" s="2"/>
      <c r="R109" s="2"/>
      <c r="S109" s="26">
        <f t="shared" si="134"/>
        <v>0</v>
      </c>
      <c r="T109" s="16"/>
      <c r="U109" s="2"/>
      <c r="W109" s="128">
        <v>1</v>
      </c>
      <c r="X109" s="26">
        <f>SUM(T109:W109)</f>
        <v>1</v>
      </c>
      <c r="Y109" s="34"/>
      <c r="Z109" s="2"/>
      <c r="AA109" s="2"/>
      <c r="AB109" s="2"/>
      <c r="AC109" s="26">
        <f t="shared" si="136"/>
        <v>0</v>
      </c>
      <c r="AD109" s="16"/>
      <c r="AE109" s="2"/>
      <c r="AF109" s="2"/>
      <c r="AG109" s="2"/>
      <c r="AH109" s="26">
        <f t="shared" si="137"/>
        <v>0</v>
      </c>
      <c r="AI109" s="34"/>
      <c r="AJ109" s="2"/>
      <c r="AK109" s="2"/>
      <c r="AL109" s="2"/>
      <c r="AM109" s="26">
        <f t="shared" si="138"/>
        <v>0</v>
      </c>
      <c r="AN109" s="89"/>
      <c r="AO109" s="2"/>
      <c r="AP109" s="93">
        <v>1</v>
      </c>
      <c r="AQ109" s="12"/>
      <c r="AR109" s="26">
        <f t="shared" si="139"/>
        <v>1</v>
      </c>
      <c r="AS109" s="90"/>
      <c r="AT109" s="12"/>
      <c r="AU109" s="2"/>
      <c r="AV109" s="2"/>
      <c r="AW109" s="15">
        <f t="shared" si="140"/>
        <v>0</v>
      </c>
      <c r="AX109" s="56">
        <f t="shared" si="141"/>
        <v>2</v>
      </c>
      <c r="AY109" s="56">
        <f>COUNT(E109:H109)+COUNT(J109:M109)+COUNT(O109:R109)+COUNT(T109:W109)+COUNT(Y109:AB109)+COUNT(AD109:AG109)+COUNT(AI109:AL109)+COUNT(AN109:AQ109)+COUNT(AS109:AV109)</f>
        <v>2</v>
      </c>
      <c r="AZ109" s="81">
        <f t="shared" si="129"/>
        <v>0.06</v>
      </c>
      <c r="BA109" s="81">
        <f t="shared" si="130"/>
        <v>2.94</v>
      </c>
    </row>
    <row r="110" spans="1:53" x14ac:dyDescent="0.25">
      <c r="A110" s="15" t="s">
        <v>29</v>
      </c>
      <c r="B110" s="18" t="s">
        <v>59</v>
      </c>
      <c r="C110" s="84">
        <f t="shared" si="131"/>
        <v>34</v>
      </c>
      <c r="D110" s="60">
        <v>1</v>
      </c>
      <c r="E110" s="90"/>
      <c r="F110" s="12"/>
      <c r="G110" s="12"/>
      <c r="H110" s="12"/>
      <c r="I110" s="26">
        <f t="shared" si="132"/>
        <v>0</v>
      </c>
      <c r="J110" s="16"/>
      <c r="K110" s="2"/>
      <c r="L110" s="2"/>
      <c r="M110" s="2"/>
      <c r="N110" s="26">
        <f t="shared" si="133"/>
        <v>0</v>
      </c>
      <c r="O110" s="34"/>
      <c r="P110" s="2"/>
      <c r="Q110" s="2"/>
      <c r="R110" s="2"/>
      <c r="S110" s="26">
        <f t="shared" si="134"/>
        <v>0</v>
      </c>
      <c r="T110" s="16"/>
      <c r="U110" s="2"/>
      <c r="V110" s="2"/>
      <c r="W110" s="2"/>
      <c r="X110" s="26">
        <f t="shared" si="135"/>
        <v>0</v>
      </c>
      <c r="Y110" s="34"/>
      <c r="Z110" s="2"/>
      <c r="AA110" s="2"/>
      <c r="AB110" s="2"/>
      <c r="AC110" s="26">
        <f t="shared" si="136"/>
        <v>0</v>
      </c>
      <c r="AD110" s="16"/>
      <c r="AE110" s="2"/>
      <c r="AF110" s="2"/>
      <c r="AG110" s="2"/>
      <c r="AH110" s="26">
        <f t="shared" si="137"/>
        <v>0</v>
      </c>
      <c r="AI110" s="34"/>
      <c r="AJ110" s="2"/>
      <c r="AK110" s="2"/>
      <c r="AL110" s="2"/>
      <c r="AM110" s="26">
        <f t="shared" si="138"/>
        <v>0</v>
      </c>
      <c r="AN110" s="89"/>
      <c r="AO110" s="2"/>
      <c r="AP110" s="93">
        <v>1</v>
      </c>
      <c r="AQ110" s="12"/>
      <c r="AR110" s="26">
        <f t="shared" si="139"/>
        <v>1</v>
      </c>
      <c r="AS110" s="90"/>
      <c r="AT110" s="12"/>
      <c r="AU110" s="2"/>
      <c r="AV110" s="2"/>
      <c r="AW110" s="15">
        <f t="shared" si="140"/>
        <v>0</v>
      </c>
      <c r="AX110" s="56">
        <f t="shared" si="141"/>
        <v>1</v>
      </c>
      <c r="AY110" s="56">
        <f t="shared" si="128"/>
        <v>1</v>
      </c>
      <c r="AZ110" s="81">
        <f t="shared" si="129"/>
        <v>0.03</v>
      </c>
      <c r="BA110" s="81">
        <f t="shared" si="130"/>
        <v>2.94</v>
      </c>
    </row>
    <row r="111" spans="1:53" x14ac:dyDescent="0.25">
      <c r="A111" s="15" t="s">
        <v>30</v>
      </c>
      <c r="B111" s="18" t="s">
        <v>59</v>
      </c>
      <c r="C111" s="84">
        <f t="shared" si="131"/>
        <v>68</v>
      </c>
      <c r="D111" s="60">
        <v>2</v>
      </c>
      <c r="E111" s="90"/>
      <c r="F111" s="12"/>
      <c r="G111" s="12"/>
      <c r="H111" s="12"/>
      <c r="I111" s="26">
        <f t="shared" si="132"/>
        <v>0</v>
      </c>
      <c r="J111" s="16"/>
      <c r="K111" s="2"/>
      <c r="L111" s="2"/>
      <c r="M111" s="2"/>
      <c r="N111" s="26">
        <f t="shared" si="133"/>
        <v>0</v>
      </c>
      <c r="O111" s="34"/>
      <c r="P111" s="2"/>
      <c r="Q111" s="2"/>
      <c r="R111" s="2"/>
      <c r="S111" s="26">
        <f t="shared" si="134"/>
        <v>0</v>
      </c>
      <c r="T111" s="132">
        <v>1</v>
      </c>
      <c r="U111" s="2"/>
      <c r="V111" s="2"/>
      <c r="W111" s="2"/>
      <c r="X111" s="26">
        <f t="shared" si="135"/>
        <v>1</v>
      </c>
      <c r="Y111" s="34"/>
      <c r="Z111" s="2"/>
      <c r="AA111" s="2"/>
      <c r="AB111" s="2"/>
      <c r="AC111" s="26">
        <f t="shared" si="136"/>
        <v>0</v>
      </c>
      <c r="AD111" s="16"/>
      <c r="AE111" s="2"/>
      <c r="AF111" s="2"/>
      <c r="AG111" s="2"/>
      <c r="AH111" s="26">
        <f t="shared" si="137"/>
        <v>0</v>
      </c>
      <c r="AI111" s="34"/>
      <c r="AJ111" s="2"/>
      <c r="AK111" s="2"/>
      <c r="AL111" s="2"/>
      <c r="AM111" s="26">
        <f t="shared" si="138"/>
        <v>0</v>
      </c>
      <c r="AN111" s="90"/>
      <c r="AO111" s="2"/>
      <c r="AP111" s="93">
        <v>1</v>
      </c>
      <c r="AQ111" s="12"/>
      <c r="AR111" s="26">
        <f t="shared" si="139"/>
        <v>1</v>
      </c>
      <c r="AS111" s="90"/>
      <c r="AT111" s="2"/>
      <c r="AU111" s="2"/>
      <c r="AV111" s="2"/>
      <c r="AW111" s="15">
        <f t="shared" si="140"/>
        <v>0</v>
      </c>
      <c r="AX111" s="56">
        <f t="shared" si="141"/>
        <v>2</v>
      </c>
      <c r="AY111" s="56">
        <f t="shared" si="128"/>
        <v>2</v>
      </c>
      <c r="AZ111" s="81">
        <f t="shared" si="129"/>
        <v>0.06</v>
      </c>
      <c r="BA111" s="81">
        <f t="shared" si="130"/>
        <v>2.94</v>
      </c>
    </row>
    <row r="112" spans="1:53" x14ac:dyDescent="0.25">
      <c r="A112" s="15" t="s">
        <v>32</v>
      </c>
      <c r="B112" s="18" t="s">
        <v>59</v>
      </c>
      <c r="C112" s="84">
        <f t="shared" si="131"/>
        <v>68</v>
      </c>
      <c r="D112" s="60">
        <v>2</v>
      </c>
      <c r="E112" s="90"/>
      <c r="F112" s="12"/>
      <c r="G112" s="12"/>
      <c r="H112" s="12"/>
      <c r="I112" s="26">
        <f t="shared" si="132"/>
        <v>0</v>
      </c>
      <c r="J112" s="16"/>
      <c r="K112" s="2"/>
      <c r="L112" s="2"/>
      <c r="M112" s="2"/>
      <c r="N112" s="26">
        <f t="shared" si="133"/>
        <v>0</v>
      </c>
      <c r="O112" s="34"/>
      <c r="P112" s="2"/>
      <c r="Q112" s="2"/>
      <c r="R112" s="2"/>
      <c r="S112" s="26">
        <f t="shared" si="134"/>
        <v>0</v>
      </c>
      <c r="T112" s="16"/>
      <c r="U112" s="2"/>
      <c r="V112" s="2"/>
      <c r="W112" s="128">
        <v>1</v>
      </c>
      <c r="X112" s="26">
        <f t="shared" si="135"/>
        <v>1</v>
      </c>
      <c r="Y112" s="34"/>
      <c r="Z112" s="2"/>
      <c r="AA112" s="2"/>
      <c r="AB112" s="2"/>
      <c r="AC112" s="26">
        <f t="shared" si="136"/>
        <v>0</v>
      </c>
      <c r="AD112" s="16"/>
      <c r="AE112" s="2"/>
      <c r="AF112" s="2"/>
      <c r="AG112" s="2"/>
      <c r="AH112" s="26">
        <f t="shared" si="137"/>
        <v>0</v>
      </c>
      <c r="AI112" s="34"/>
      <c r="AJ112" s="2"/>
      <c r="AK112" s="2"/>
      <c r="AL112" s="2"/>
      <c r="AM112" s="26">
        <f t="shared" si="138"/>
        <v>0</v>
      </c>
      <c r="AN112" s="90"/>
      <c r="AO112" s="2"/>
      <c r="AP112" s="93">
        <v>1</v>
      </c>
      <c r="AQ112" s="12"/>
      <c r="AR112" s="26">
        <f t="shared" si="139"/>
        <v>1</v>
      </c>
      <c r="AS112" s="90"/>
      <c r="AT112" s="2"/>
      <c r="AU112" s="2"/>
      <c r="AV112" s="2"/>
      <c r="AW112" s="15">
        <f t="shared" si="140"/>
        <v>0</v>
      </c>
      <c r="AX112" s="56">
        <f t="shared" si="141"/>
        <v>2</v>
      </c>
      <c r="AY112" s="56">
        <f t="shared" si="128"/>
        <v>2</v>
      </c>
      <c r="AZ112" s="81">
        <f t="shared" si="129"/>
        <v>0.06</v>
      </c>
      <c r="BA112" s="81">
        <f t="shared" si="130"/>
        <v>2.94</v>
      </c>
    </row>
    <row r="113" spans="1:53" x14ac:dyDescent="0.25">
      <c r="A113" s="15" t="s">
        <v>31</v>
      </c>
      <c r="B113" s="18" t="s">
        <v>59</v>
      </c>
      <c r="C113" s="84">
        <f t="shared" si="131"/>
        <v>68</v>
      </c>
      <c r="D113" s="60">
        <v>2</v>
      </c>
      <c r="E113" s="90"/>
      <c r="F113" s="12"/>
      <c r="G113" s="12"/>
      <c r="H113" s="12"/>
      <c r="I113" s="26">
        <f t="shared" si="132"/>
        <v>0</v>
      </c>
      <c r="J113" s="16"/>
      <c r="K113" s="2"/>
      <c r="L113" s="2"/>
      <c r="M113" s="2"/>
      <c r="N113" s="26">
        <f t="shared" si="133"/>
        <v>0</v>
      </c>
      <c r="O113" s="34"/>
      <c r="P113" s="2"/>
      <c r="Q113" s="2"/>
      <c r="R113" s="2"/>
      <c r="S113" s="26">
        <f t="shared" si="134"/>
        <v>0</v>
      </c>
      <c r="T113" s="89"/>
      <c r="U113" s="143">
        <v>1</v>
      </c>
      <c r="V113" s="2"/>
      <c r="W113" s="2"/>
      <c r="X113" s="26">
        <f t="shared" si="135"/>
        <v>1</v>
      </c>
      <c r="Y113" s="34"/>
      <c r="Z113" s="2"/>
      <c r="AA113" s="2"/>
      <c r="AB113" s="2"/>
      <c r="AC113" s="26">
        <f t="shared" si="136"/>
        <v>0</v>
      </c>
      <c r="AD113" s="16"/>
      <c r="AE113" s="2"/>
      <c r="AF113" s="2"/>
      <c r="AG113" s="2"/>
      <c r="AH113" s="26">
        <f t="shared" si="137"/>
        <v>0</v>
      </c>
      <c r="AI113" s="34"/>
      <c r="AJ113" s="2"/>
      <c r="AK113" s="2"/>
      <c r="AL113" s="2"/>
      <c r="AM113" s="26">
        <f t="shared" si="138"/>
        <v>0</v>
      </c>
      <c r="AN113" s="90"/>
      <c r="AO113" s="2"/>
      <c r="AP113" s="93">
        <v>1</v>
      </c>
      <c r="AQ113" s="12"/>
      <c r="AR113" s="26">
        <f t="shared" si="139"/>
        <v>1</v>
      </c>
      <c r="AS113" s="90"/>
      <c r="AT113" s="2"/>
      <c r="AU113" s="2"/>
      <c r="AV113" s="2"/>
      <c r="AW113" s="15">
        <f t="shared" si="140"/>
        <v>0</v>
      </c>
      <c r="AX113" s="56">
        <f t="shared" si="141"/>
        <v>2</v>
      </c>
      <c r="AY113" s="56">
        <f t="shared" si="128"/>
        <v>2</v>
      </c>
      <c r="AZ113" s="81">
        <f t="shared" si="129"/>
        <v>0.06</v>
      </c>
      <c r="BA113" s="81">
        <f t="shared" si="130"/>
        <v>2.94</v>
      </c>
    </row>
    <row r="114" spans="1:53" x14ac:dyDescent="0.25">
      <c r="A114" s="15" t="s">
        <v>33</v>
      </c>
      <c r="B114" s="18" t="s">
        <v>59</v>
      </c>
      <c r="C114" s="84">
        <f t="shared" si="131"/>
        <v>68</v>
      </c>
      <c r="D114" s="60">
        <v>2</v>
      </c>
      <c r="E114" s="90"/>
      <c r="F114" s="12"/>
      <c r="G114" s="12"/>
      <c r="H114" s="12"/>
      <c r="I114" s="26">
        <f t="shared" si="132"/>
        <v>0</v>
      </c>
      <c r="J114" s="16"/>
      <c r="K114" s="2"/>
      <c r="L114" s="2"/>
      <c r="M114" s="2"/>
      <c r="N114" s="26">
        <f t="shared" si="133"/>
        <v>0</v>
      </c>
      <c r="O114" s="34"/>
      <c r="P114" s="2"/>
      <c r="Q114" s="2"/>
      <c r="R114" s="2"/>
      <c r="S114" s="26">
        <f t="shared" si="134"/>
        <v>0</v>
      </c>
      <c r="T114" s="16"/>
      <c r="U114" s="2"/>
      <c r="V114" s="128">
        <v>1</v>
      </c>
      <c r="W114" s="2"/>
      <c r="X114" s="26">
        <f t="shared" si="135"/>
        <v>1</v>
      </c>
      <c r="Y114" s="34"/>
      <c r="Z114" s="2"/>
      <c r="AA114" s="2"/>
      <c r="AB114" s="2"/>
      <c r="AC114" s="26">
        <f t="shared" si="136"/>
        <v>0</v>
      </c>
      <c r="AD114" s="16"/>
      <c r="AE114" s="2"/>
      <c r="AF114" s="2"/>
      <c r="AG114" s="2"/>
      <c r="AH114" s="26">
        <f t="shared" si="137"/>
        <v>0</v>
      </c>
      <c r="AI114" s="34"/>
      <c r="AJ114" s="2"/>
      <c r="AK114" s="2"/>
      <c r="AL114" s="2"/>
      <c r="AM114" s="26">
        <f t="shared" si="138"/>
        <v>0</v>
      </c>
      <c r="AN114" s="90"/>
      <c r="AO114" s="2"/>
      <c r="AP114" s="93">
        <v>1</v>
      </c>
      <c r="AQ114" s="12"/>
      <c r="AR114" s="26">
        <f t="shared" si="139"/>
        <v>1</v>
      </c>
      <c r="AS114" s="90"/>
      <c r="AT114" s="2"/>
      <c r="AU114" s="2"/>
      <c r="AV114" s="2"/>
      <c r="AW114" s="15">
        <f t="shared" si="140"/>
        <v>0</v>
      </c>
      <c r="AX114" s="56">
        <f t="shared" si="141"/>
        <v>2</v>
      </c>
      <c r="AY114" s="56">
        <f t="shared" si="128"/>
        <v>2</v>
      </c>
      <c r="AZ114" s="81">
        <f t="shared" si="129"/>
        <v>0.06</v>
      </c>
      <c r="BA114" s="81">
        <f t="shared" si="130"/>
        <v>2.94</v>
      </c>
    </row>
    <row r="115" spans="1:53" x14ac:dyDescent="0.25">
      <c r="A115" s="39" t="s">
        <v>69</v>
      </c>
      <c r="B115" s="18" t="s">
        <v>59</v>
      </c>
      <c r="C115" s="84">
        <f t="shared" si="131"/>
        <v>34</v>
      </c>
      <c r="D115" s="60">
        <v>1</v>
      </c>
      <c r="E115" s="90"/>
      <c r="F115" s="12"/>
      <c r="G115" s="12"/>
      <c r="H115" s="12"/>
      <c r="I115" s="26">
        <f t="shared" si="132"/>
        <v>0</v>
      </c>
      <c r="J115" s="16"/>
      <c r="K115" s="2"/>
      <c r="L115" s="2"/>
      <c r="M115" s="2"/>
      <c r="N115" s="26">
        <f t="shared" si="133"/>
        <v>0</v>
      </c>
      <c r="O115" s="34"/>
      <c r="P115" s="2"/>
      <c r="Q115" s="2"/>
      <c r="R115" s="2"/>
      <c r="S115" s="26">
        <f t="shared" si="134"/>
        <v>0</v>
      </c>
      <c r="T115" s="16"/>
      <c r="U115" s="2"/>
      <c r="V115" s="128">
        <v>1</v>
      </c>
      <c r="W115" s="2"/>
      <c r="X115" s="26">
        <f t="shared" si="135"/>
        <v>1</v>
      </c>
      <c r="Y115" s="34"/>
      <c r="Z115" s="2"/>
      <c r="AA115" s="2"/>
      <c r="AB115" s="2"/>
      <c r="AC115" s="26">
        <f t="shared" si="136"/>
        <v>0</v>
      </c>
      <c r="AD115" s="16"/>
      <c r="AE115" s="2"/>
      <c r="AF115" s="2"/>
      <c r="AG115" s="2"/>
      <c r="AH115" s="26">
        <f t="shared" si="137"/>
        <v>0</v>
      </c>
      <c r="AI115" s="34"/>
      <c r="AJ115" s="2"/>
      <c r="AK115" s="2"/>
      <c r="AL115" s="2"/>
      <c r="AM115" s="26">
        <f t="shared" si="138"/>
        <v>0</v>
      </c>
      <c r="AN115" s="89"/>
      <c r="AO115" s="2"/>
      <c r="AP115" s="2"/>
      <c r="AQ115" s="2"/>
      <c r="AR115" s="26">
        <f t="shared" si="139"/>
        <v>0</v>
      </c>
      <c r="AS115" s="34"/>
      <c r="AT115" s="12"/>
      <c r="AU115" s="128">
        <v>1</v>
      </c>
      <c r="AV115" s="2"/>
      <c r="AW115" s="15">
        <f t="shared" si="140"/>
        <v>1</v>
      </c>
      <c r="AX115" s="56">
        <f t="shared" si="141"/>
        <v>2</v>
      </c>
      <c r="AY115" s="56">
        <f t="shared" si="128"/>
        <v>2</v>
      </c>
      <c r="AZ115" s="81">
        <f t="shared" si="129"/>
        <v>0.06</v>
      </c>
      <c r="BA115" s="81">
        <f t="shared" si="130"/>
        <v>5.88</v>
      </c>
    </row>
    <row r="116" spans="1:53" x14ac:dyDescent="0.25">
      <c r="A116" s="25" t="s">
        <v>35</v>
      </c>
      <c r="B116" s="18" t="s">
        <v>59</v>
      </c>
      <c r="C116" s="84">
        <f t="shared" si="131"/>
        <v>34</v>
      </c>
      <c r="D116" s="60">
        <v>1</v>
      </c>
      <c r="E116" s="90"/>
      <c r="F116" s="12"/>
      <c r="G116" s="12"/>
      <c r="H116" s="12"/>
      <c r="I116" s="26">
        <f t="shared" si="132"/>
        <v>0</v>
      </c>
      <c r="J116" s="16"/>
      <c r="K116" s="2"/>
      <c r="L116" s="2"/>
      <c r="M116" s="2"/>
      <c r="N116" s="26">
        <f t="shared" si="133"/>
        <v>0</v>
      </c>
      <c r="O116" s="34"/>
      <c r="P116" s="2"/>
      <c r="Q116" s="2"/>
      <c r="R116" s="2"/>
      <c r="S116" s="26">
        <f t="shared" si="134"/>
        <v>0</v>
      </c>
      <c r="T116" s="16"/>
      <c r="U116" s="2"/>
      <c r="V116" s="2"/>
      <c r="W116" s="2"/>
      <c r="X116" s="26">
        <f t="shared" si="135"/>
        <v>0</v>
      </c>
      <c r="Y116" s="34"/>
      <c r="Z116" s="2"/>
      <c r="AA116" s="2"/>
      <c r="AB116" s="2"/>
      <c r="AC116" s="26">
        <f t="shared" si="136"/>
        <v>0</v>
      </c>
      <c r="AD116" s="16"/>
      <c r="AE116" s="2"/>
      <c r="AF116" s="2"/>
      <c r="AG116" s="2"/>
      <c r="AH116" s="26">
        <f t="shared" si="137"/>
        <v>0</v>
      </c>
      <c r="AI116" s="34"/>
      <c r="AJ116" s="2"/>
      <c r="AK116" s="2"/>
      <c r="AL116" s="2"/>
      <c r="AM116" s="26">
        <f t="shared" si="138"/>
        <v>0</v>
      </c>
      <c r="AN116" s="89"/>
      <c r="AO116" s="2"/>
      <c r="AP116" s="2"/>
      <c r="AQ116" s="2"/>
      <c r="AR116" s="26">
        <f t="shared" si="139"/>
        <v>0</v>
      </c>
      <c r="AS116" s="34"/>
      <c r="AT116" s="12"/>
      <c r="AU116" s="128">
        <v>1</v>
      </c>
      <c r="AV116" s="2"/>
      <c r="AW116" s="15">
        <f t="shared" si="140"/>
        <v>1</v>
      </c>
      <c r="AX116" s="56">
        <f t="shared" si="141"/>
        <v>1</v>
      </c>
      <c r="AY116" s="56">
        <f t="shared" si="128"/>
        <v>1</v>
      </c>
      <c r="AZ116" s="81">
        <f t="shared" si="129"/>
        <v>0.03</v>
      </c>
      <c r="BA116" s="81">
        <f t="shared" si="130"/>
        <v>2.94</v>
      </c>
    </row>
    <row r="117" spans="1:53" x14ac:dyDescent="0.25">
      <c r="A117" s="25" t="s">
        <v>23</v>
      </c>
      <c r="B117" s="18" t="s">
        <v>59</v>
      </c>
      <c r="C117" s="84">
        <f>D117*34</f>
        <v>34</v>
      </c>
      <c r="D117" s="60">
        <v>1</v>
      </c>
      <c r="E117" s="34"/>
      <c r="F117" s="2"/>
      <c r="G117" s="2"/>
      <c r="H117" s="2"/>
      <c r="I117" s="26">
        <f t="shared" si="132"/>
        <v>0</v>
      </c>
      <c r="J117" s="16"/>
      <c r="K117" s="2"/>
      <c r="L117" s="2"/>
      <c r="M117" s="2"/>
      <c r="N117" s="26">
        <f t="shared" si="133"/>
        <v>0</v>
      </c>
      <c r="O117" s="34"/>
      <c r="P117" s="2"/>
      <c r="Q117" s="2"/>
      <c r="R117" s="2"/>
      <c r="S117" s="26">
        <f t="shared" si="134"/>
        <v>0</v>
      </c>
      <c r="T117" s="16"/>
      <c r="U117" s="2"/>
      <c r="V117" s="2"/>
      <c r="W117" s="2"/>
      <c r="X117" s="26">
        <f t="shared" si="135"/>
        <v>0</v>
      </c>
      <c r="Y117" s="34"/>
      <c r="Z117" s="2"/>
      <c r="AA117" s="2"/>
      <c r="AB117" s="2"/>
      <c r="AC117" s="26">
        <f t="shared" si="136"/>
        <v>0</v>
      </c>
      <c r="AD117" s="16"/>
      <c r="AE117" s="2"/>
      <c r="AF117" s="2"/>
      <c r="AG117" s="2"/>
      <c r="AH117" s="26">
        <f t="shared" si="137"/>
        <v>0</v>
      </c>
      <c r="AI117" s="34"/>
      <c r="AJ117" s="2"/>
      <c r="AK117" s="2"/>
      <c r="AL117" s="2"/>
      <c r="AM117" s="26">
        <f t="shared" si="138"/>
        <v>0</v>
      </c>
      <c r="AN117" s="16"/>
      <c r="AO117" s="2"/>
      <c r="AP117" s="2"/>
      <c r="AQ117" s="12"/>
      <c r="AR117" s="26">
        <f t="shared" si="139"/>
        <v>0</v>
      </c>
      <c r="AS117" s="34"/>
      <c r="AT117" s="2"/>
      <c r="AU117" s="128">
        <v>1</v>
      </c>
      <c r="AV117" s="2"/>
      <c r="AW117" s="15">
        <f t="shared" si="140"/>
        <v>1</v>
      </c>
      <c r="AX117" s="56">
        <f t="shared" si="141"/>
        <v>1</v>
      </c>
      <c r="AY117" s="56">
        <f t="shared" si="128"/>
        <v>1</v>
      </c>
      <c r="AZ117" s="81">
        <f t="shared" si="129"/>
        <v>0.03</v>
      </c>
      <c r="BA117" s="81">
        <f t="shared" si="130"/>
        <v>2.94</v>
      </c>
    </row>
    <row r="118" spans="1:53" x14ac:dyDescent="0.25">
      <c r="A118" s="15" t="s">
        <v>68</v>
      </c>
      <c r="B118" s="18" t="s">
        <v>59</v>
      </c>
      <c r="C118" s="84">
        <f t="shared" ref="C118:C119" si="142">D118*34</f>
        <v>34</v>
      </c>
      <c r="D118" s="60">
        <v>1</v>
      </c>
      <c r="E118" s="34"/>
      <c r="F118" s="2"/>
      <c r="G118" s="2"/>
      <c r="H118" s="2"/>
      <c r="I118" s="26">
        <f t="shared" si="132"/>
        <v>0</v>
      </c>
      <c r="J118" s="16"/>
      <c r="K118" s="2"/>
      <c r="L118" s="2"/>
      <c r="M118" s="2"/>
      <c r="N118" s="26">
        <f t="shared" si="133"/>
        <v>0</v>
      </c>
      <c r="O118" s="34"/>
      <c r="P118" s="2"/>
      <c r="Q118" s="2"/>
      <c r="R118" s="2"/>
      <c r="S118" s="26">
        <f t="shared" si="134"/>
        <v>0</v>
      </c>
      <c r="T118" s="16"/>
      <c r="U118" s="2"/>
      <c r="V118" s="2"/>
      <c r="W118" s="2"/>
      <c r="X118" s="26">
        <f t="shared" si="135"/>
        <v>0</v>
      </c>
      <c r="Y118" s="34"/>
      <c r="Z118" s="2"/>
      <c r="AA118" s="2"/>
      <c r="AB118" s="2"/>
      <c r="AC118" s="26">
        <f t="shared" si="136"/>
        <v>0</v>
      </c>
      <c r="AD118" s="16"/>
      <c r="AE118" s="2"/>
      <c r="AF118" s="2"/>
      <c r="AG118" s="2"/>
      <c r="AH118" s="26">
        <f t="shared" si="137"/>
        <v>0</v>
      </c>
      <c r="AI118" s="34"/>
      <c r="AJ118" s="2"/>
      <c r="AK118" s="2"/>
      <c r="AL118" s="2"/>
      <c r="AM118" s="26">
        <f t="shared" si="138"/>
        <v>0</v>
      </c>
      <c r="AN118" s="16"/>
      <c r="AO118" s="2"/>
      <c r="AP118" s="2"/>
      <c r="AQ118" s="128">
        <v>1</v>
      </c>
      <c r="AR118" s="26">
        <f t="shared" si="139"/>
        <v>1</v>
      </c>
      <c r="AS118" s="34"/>
      <c r="AT118" s="2"/>
      <c r="AU118" s="2"/>
      <c r="AV118" s="2"/>
      <c r="AW118" s="15">
        <f t="shared" si="140"/>
        <v>0</v>
      </c>
      <c r="AX118" s="56">
        <f t="shared" si="141"/>
        <v>1</v>
      </c>
      <c r="AY118" s="56">
        <f t="shared" si="128"/>
        <v>1</v>
      </c>
      <c r="AZ118" s="81">
        <f t="shared" si="129"/>
        <v>0.03</v>
      </c>
      <c r="BA118" s="81">
        <f t="shared" si="130"/>
        <v>2.94</v>
      </c>
    </row>
    <row r="119" spans="1:53" ht="15.75" thickBot="1" x14ac:dyDescent="0.3">
      <c r="A119" s="37" t="s">
        <v>24</v>
      </c>
      <c r="B119" s="38" t="s">
        <v>59</v>
      </c>
      <c r="C119" s="57">
        <f t="shared" si="142"/>
        <v>102</v>
      </c>
      <c r="D119" s="64">
        <v>3</v>
      </c>
      <c r="E119" s="35"/>
      <c r="F119" s="29"/>
      <c r="G119" s="29"/>
      <c r="H119" s="29"/>
      <c r="I119" s="30">
        <f t="shared" si="132"/>
        <v>0</v>
      </c>
      <c r="J119" s="28"/>
      <c r="K119" s="29"/>
      <c r="L119" s="29"/>
      <c r="M119" s="29"/>
      <c r="N119" s="30">
        <f t="shared" si="133"/>
        <v>0</v>
      </c>
      <c r="O119" s="35"/>
      <c r="P119" s="29"/>
      <c r="Q119" s="29"/>
      <c r="R119" s="29"/>
      <c r="S119" s="30">
        <f t="shared" si="134"/>
        <v>0</v>
      </c>
      <c r="T119" s="28"/>
      <c r="U119" s="29"/>
      <c r="V119" s="29"/>
      <c r="W119" s="133">
        <v>1</v>
      </c>
      <c r="X119" s="30">
        <f t="shared" si="135"/>
        <v>1</v>
      </c>
      <c r="Y119" s="35"/>
      <c r="Z119" s="29"/>
      <c r="AA119" s="29"/>
      <c r="AB119" s="29"/>
      <c r="AC119" s="30">
        <f t="shared" si="136"/>
        <v>0</v>
      </c>
      <c r="AD119" s="28"/>
      <c r="AE119" s="29"/>
      <c r="AF119" s="29"/>
      <c r="AG119" s="29"/>
      <c r="AH119" s="30">
        <f t="shared" si="137"/>
        <v>0</v>
      </c>
      <c r="AI119" s="35"/>
      <c r="AJ119" s="29"/>
      <c r="AK119" s="29"/>
      <c r="AL119" s="29"/>
      <c r="AM119" s="30">
        <f t="shared" si="138"/>
        <v>0</v>
      </c>
      <c r="AN119" s="28"/>
      <c r="AO119" s="29"/>
      <c r="AP119" s="29"/>
      <c r="AQ119" s="29"/>
      <c r="AR119" s="30">
        <f t="shared" si="139"/>
        <v>0</v>
      </c>
      <c r="AS119" s="35"/>
      <c r="AT119" s="67"/>
      <c r="AU119" s="133">
        <v>1</v>
      </c>
      <c r="AV119" s="29"/>
      <c r="AW119" s="32">
        <f t="shared" si="140"/>
        <v>1</v>
      </c>
      <c r="AX119" s="57">
        <f t="shared" si="141"/>
        <v>2</v>
      </c>
      <c r="AY119" s="57">
        <f t="shared" si="128"/>
        <v>2</v>
      </c>
      <c r="AZ119" s="82">
        <f t="shared" si="129"/>
        <v>0.06</v>
      </c>
      <c r="BA119" s="82">
        <f t="shared" si="130"/>
        <v>1.96</v>
      </c>
    </row>
    <row r="120" spans="1:53" ht="15.75" thickBot="1" x14ac:dyDescent="0.3">
      <c r="A120" s="2"/>
      <c r="B120" s="2"/>
      <c r="C120" s="54"/>
      <c r="D120" s="54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11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15"/>
      <c r="AX120" s="54"/>
      <c r="AY120" s="54"/>
      <c r="AZ120" s="83"/>
      <c r="BA120" s="83"/>
    </row>
    <row r="121" spans="1:53" x14ac:dyDescent="0.25">
      <c r="A121" s="21" t="s">
        <v>18</v>
      </c>
      <c r="B121" s="17" t="s">
        <v>57</v>
      </c>
      <c r="C121" s="55">
        <f>D121*34</f>
        <v>102</v>
      </c>
      <c r="D121" s="59">
        <v>3</v>
      </c>
      <c r="E121" s="141"/>
      <c r="F121" s="128">
        <v>1</v>
      </c>
      <c r="G121" s="68"/>
      <c r="H121" s="68"/>
      <c r="I121" s="24">
        <f>SUM(E121:H121)</f>
        <v>1</v>
      </c>
      <c r="J121" s="22"/>
      <c r="K121" s="23"/>
      <c r="L121" s="23"/>
      <c r="M121" s="23"/>
      <c r="N121" s="24">
        <f>SUM(J121:M121)</f>
        <v>0</v>
      </c>
      <c r="O121" s="33"/>
      <c r="P121" s="23"/>
      <c r="Q121" s="23"/>
      <c r="R121" s="23"/>
      <c r="S121" s="24">
        <f>SUM(O121:R121)</f>
        <v>0</v>
      </c>
      <c r="T121" s="135"/>
      <c r="U121" s="145">
        <v>1</v>
      </c>
      <c r="V121" s="68"/>
      <c r="W121" s="23"/>
      <c r="X121" s="24">
        <f>SUM(T121:W121)</f>
        <v>1</v>
      </c>
      <c r="Y121" s="33"/>
      <c r="Z121" s="23"/>
      <c r="AA121" s="23"/>
      <c r="AB121" s="23"/>
      <c r="AC121" s="24">
        <f>SUM(Y121:AB121)</f>
        <v>0</v>
      </c>
      <c r="AD121" s="22"/>
      <c r="AE121" s="92"/>
      <c r="AF121" s="23"/>
      <c r="AG121" s="23"/>
      <c r="AH121" s="24">
        <f>SUM(AD121:AG121)</f>
        <v>0</v>
      </c>
      <c r="AI121" s="33"/>
      <c r="AJ121" s="23"/>
      <c r="AK121" s="145">
        <v>1</v>
      </c>
      <c r="AL121" s="23"/>
      <c r="AM121" s="24">
        <f>SUM(AI121:AL121)</f>
        <v>1</v>
      </c>
      <c r="AN121" s="22"/>
      <c r="AO121" s="23"/>
      <c r="AP121" s="23"/>
      <c r="AQ121" s="131">
        <v>1</v>
      </c>
      <c r="AR121" s="24">
        <f>SUM(AN121:AQ121)</f>
        <v>1</v>
      </c>
      <c r="AS121" s="33"/>
      <c r="AT121" s="23"/>
      <c r="AU121" s="23"/>
      <c r="AV121" s="134">
        <v>1</v>
      </c>
      <c r="AW121" s="31">
        <f>SUM(AS121:AV121)</f>
        <v>1</v>
      </c>
      <c r="AX121" s="55">
        <f>AW121+AR121+AM121+AH121+AC121+X121+S121+N121+I121</f>
        <v>5</v>
      </c>
      <c r="AY121" s="55">
        <f t="shared" ref="AY121:AY124" si="143">COUNT(E121:H121)+COUNT(J121:M121)+COUNT(O121:R121)+COUNT(T121:W121)+COUNT(Y121:AB121)+COUNT(AD121:AG121)+COUNT(AI121:AL121)+COUNT(AN121:AQ121)+COUNT(AS121:AV121)</f>
        <v>5</v>
      </c>
      <c r="AZ121" s="80">
        <f t="shared" ref="AZ121:AZ136" si="144">ROUND(AY121/36,2)</f>
        <v>0.14000000000000001</v>
      </c>
      <c r="BA121" s="80">
        <f t="shared" ref="BA121:BA136" si="145">ROUND(AX121*100/C121,2)</f>
        <v>4.9000000000000004</v>
      </c>
    </row>
    <row r="122" spans="1:53" x14ac:dyDescent="0.25">
      <c r="A122" s="15" t="s">
        <v>27</v>
      </c>
      <c r="B122" s="18" t="s">
        <v>57</v>
      </c>
      <c r="C122" s="84">
        <f t="shared" ref="C122:C136" si="146">D122*34</f>
        <v>102</v>
      </c>
      <c r="D122" s="60">
        <v>3</v>
      </c>
      <c r="E122" s="90"/>
      <c r="F122" s="12"/>
      <c r="G122" s="12"/>
      <c r="H122" s="12"/>
      <c r="I122" s="26">
        <f t="shared" ref="I122:I136" si="147">SUM(E122:H122)</f>
        <v>0</v>
      </c>
      <c r="J122" s="16"/>
      <c r="K122" s="2"/>
      <c r="L122" s="2"/>
      <c r="M122" s="2"/>
      <c r="N122" s="26">
        <f t="shared" ref="N122:N136" si="148">SUM(J122:M122)</f>
        <v>0</v>
      </c>
      <c r="O122" s="34"/>
      <c r="P122" s="2"/>
      <c r="Q122" s="2"/>
      <c r="R122" s="2"/>
      <c r="S122" s="26">
        <f t="shared" ref="S122:S136" si="149">SUM(O122:R122)</f>
        <v>0</v>
      </c>
      <c r="T122" s="16"/>
      <c r="U122" s="2"/>
      <c r="V122" s="128">
        <v>1</v>
      </c>
      <c r="W122" s="2"/>
      <c r="X122" s="26">
        <f t="shared" ref="X122:X136" si="150">SUM(T122:W122)</f>
        <v>1</v>
      </c>
      <c r="Y122" s="34"/>
      <c r="Z122" s="2"/>
      <c r="AA122" s="2"/>
      <c r="AB122" s="2"/>
      <c r="AC122" s="26">
        <f t="shared" ref="AC122:AC136" si="151">SUM(Y122:AB122)</f>
        <v>0</v>
      </c>
      <c r="AD122" s="16"/>
      <c r="AE122" s="93">
        <v>1</v>
      </c>
      <c r="AF122" s="2"/>
      <c r="AG122" s="2"/>
      <c r="AH122" s="26">
        <f t="shared" ref="AH122:AH136" si="152">SUM(AD122:AG122)</f>
        <v>1</v>
      </c>
      <c r="AI122" s="34"/>
      <c r="AJ122" s="2"/>
      <c r="AK122" s="143">
        <v>1</v>
      </c>
      <c r="AL122" s="2"/>
      <c r="AM122" s="26">
        <f t="shared" ref="AM122:AM136" si="153">SUM(AI122:AL122)</f>
        <v>1</v>
      </c>
      <c r="AN122" s="16"/>
      <c r="AO122" s="2"/>
      <c r="AP122" s="2"/>
      <c r="AQ122" s="128">
        <v>1</v>
      </c>
      <c r="AR122" s="26">
        <f t="shared" ref="AR122:AR136" si="154">SUM(AN122:AQ122)</f>
        <v>1</v>
      </c>
      <c r="AS122" s="34"/>
      <c r="AT122" s="2"/>
      <c r="AU122" s="2"/>
      <c r="AV122" s="93">
        <v>1</v>
      </c>
      <c r="AW122" s="15">
        <f t="shared" ref="AW122:AW136" si="155">SUM(AS122:AV122)</f>
        <v>1</v>
      </c>
      <c r="AX122" s="56">
        <f t="shared" ref="AX122:AX136" si="156">AW122+AR122+AM122+AH122+AC122+X122+S122+N122+I122</f>
        <v>5</v>
      </c>
      <c r="AY122" s="56">
        <f t="shared" si="143"/>
        <v>5</v>
      </c>
      <c r="AZ122" s="81">
        <f t="shared" si="144"/>
        <v>0.14000000000000001</v>
      </c>
      <c r="BA122" s="81">
        <f t="shared" si="145"/>
        <v>4.9000000000000004</v>
      </c>
    </row>
    <row r="123" spans="1:53" x14ac:dyDescent="0.25">
      <c r="A123" s="15" t="s">
        <v>20</v>
      </c>
      <c r="B123" s="18" t="s">
        <v>58</v>
      </c>
      <c r="C123" s="84">
        <f t="shared" si="146"/>
        <v>102</v>
      </c>
      <c r="D123" s="60">
        <v>3</v>
      </c>
      <c r="E123" s="90"/>
      <c r="F123" s="12"/>
      <c r="G123" s="12"/>
      <c r="H123" s="12"/>
      <c r="I123" s="26">
        <f t="shared" si="147"/>
        <v>0</v>
      </c>
      <c r="J123" s="16"/>
      <c r="K123" s="2"/>
      <c r="L123" s="2"/>
      <c r="M123" s="2"/>
      <c r="N123" s="26">
        <f t="shared" si="148"/>
        <v>0</v>
      </c>
      <c r="O123" s="34"/>
      <c r="P123" s="2"/>
      <c r="Q123" s="2"/>
      <c r="R123" s="2"/>
      <c r="S123" s="26">
        <f t="shared" si="149"/>
        <v>0</v>
      </c>
      <c r="T123" s="16"/>
      <c r="U123" s="2"/>
      <c r="V123" s="128">
        <v>1</v>
      </c>
      <c r="W123" s="2"/>
      <c r="X123" s="26">
        <f t="shared" si="150"/>
        <v>1</v>
      </c>
      <c r="Y123" s="34"/>
      <c r="Z123" s="2"/>
      <c r="AA123" s="2"/>
      <c r="AB123" s="2"/>
      <c r="AC123" s="26">
        <f t="shared" si="151"/>
        <v>0</v>
      </c>
      <c r="AD123" s="16"/>
      <c r="AE123" s="2"/>
      <c r="AF123" s="2"/>
      <c r="AG123" s="2"/>
      <c r="AH123" s="26">
        <f t="shared" si="152"/>
        <v>0</v>
      </c>
      <c r="AI123" s="34"/>
      <c r="AJ123" s="2"/>
      <c r="AK123" s="2"/>
      <c r="AL123" s="2"/>
      <c r="AM123" s="26">
        <f t="shared" si="153"/>
        <v>0</v>
      </c>
      <c r="AN123" s="16"/>
      <c r="AO123" s="2"/>
      <c r="AP123" s="2"/>
      <c r="AQ123" s="128">
        <v>1</v>
      </c>
      <c r="AR123" s="26">
        <f t="shared" si="154"/>
        <v>1</v>
      </c>
      <c r="AS123" s="34"/>
      <c r="AT123" s="2"/>
      <c r="AU123" s="2"/>
      <c r="AV123" s="2"/>
      <c r="AW123" s="15">
        <f t="shared" si="155"/>
        <v>0</v>
      </c>
      <c r="AX123" s="56">
        <f t="shared" si="156"/>
        <v>2</v>
      </c>
      <c r="AY123" s="56">
        <f t="shared" si="143"/>
        <v>2</v>
      </c>
      <c r="AZ123" s="81">
        <f t="shared" si="144"/>
        <v>0.06</v>
      </c>
      <c r="BA123" s="81">
        <f t="shared" si="145"/>
        <v>1.96</v>
      </c>
    </row>
    <row r="124" spans="1:53" x14ac:dyDescent="0.25">
      <c r="A124" s="15" t="s">
        <v>40</v>
      </c>
      <c r="B124" s="18" t="s">
        <v>57</v>
      </c>
      <c r="C124" s="84">
        <f t="shared" si="146"/>
        <v>102</v>
      </c>
      <c r="D124" s="60">
        <v>3</v>
      </c>
      <c r="E124" s="90"/>
      <c r="F124" s="128">
        <v>1</v>
      </c>
      <c r="G124" s="12"/>
      <c r="H124" s="12"/>
      <c r="I124" s="26">
        <f t="shared" si="147"/>
        <v>1</v>
      </c>
      <c r="J124" s="16"/>
      <c r="K124" s="2"/>
      <c r="L124" s="2"/>
      <c r="M124" s="2"/>
      <c r="N124" s="26">
        <f t="shared" si="148"/>
        <v>0</v>
      </c>
      <c r="O124" s="34"/>
      <c r="P124" s="2"/>
      <c r="Q124" s="2"/>
      <c r="R124" s="12"/>
      <c r="S124" s="26">
        <f t="shared" si="149"/>
        <v>0</v>
      </c>
      <c r="T124" s="16"/>
      <c r="U124" s="143">
        <v>1</v>
      </c>
      <c r="V124" s="12"/>
      <c r="W124" s="2"/>
      <c r="X124" s="26">
        <f t="shared" si="150"/>
        <v>1</v>
      </c>
      <c r="Y124" s="34"/>
      <c r="Z124" s="2"/>
      <c r="AA124" s="2"/>
      <c r="AB124" s="2"/>
      <c r="AC124" s="26">
        <f t="shared" si="151"/>
        <v>0</v>
      </c>
      <c r="AD124" s="16"/>
      <c r="AE124" s="2"/>
      <c r="AF124" s="2"/>
      <c r="AG124" s="2"/>
      <c r="AH124" s="26">
        <f t="shared" si="152"/>
        <v>0</v>
      </c>
      <c r="AI124" s="34"/>
      <c r="AJ124" s="2"/>
      <c r="AK124" s="143">
        <v>1</v>
      </c>
      <c r="AL124" s="2"/>
      <c r="AM124" s="26">
        <f t="shared" si="153"/>
        <v>1</v>
      </c>
      <c r="AN124" s="16"/>
      <c r="AO124" s="2"/>
      <c r="AP124" s="128">
        <v>1</v>
      </c>
      <c r="AQ124" s="2"/>
      <c r="AR124" s="26">
        <f t="shared" si="154"/>
        <v>1</v>
      </c>
      <c r="AS124" s="34"/>
      <c r="AT124" s="12"/>
      <c r="AU124" s="2"/>
      <c r="AV124" s="93">
        <v>1</v>
      </c>
      <c r="AW124" s="15">
        <f t="shared" si="155"/>
        <v>1</v>
      </c>
      <c r="AX124" s="56">
        <f t="shared" si="156"/>
        <v>5</v>
      </c>
      <c r="AY124" s="56">
        <f t="shared" si="143"/>
        <v>5</v>
      </c>
      <c r="AZ124" s="81">
        <f t="shared" si="144"/>
        <v>0.14000000000000001</v>
      </c>
      <c r="BA124" s="81">
        <f t="shared" si="145"/>
        <v>4.9000000000000004</v>
      </c>
    </row>
    <row r="125" spans="1:53" x14ac:dyDescent="0.25">
      <c r="A125" s="15" t="s">
        <v>41</v>
      </c>
      <c r="B125" s="18" t="s">
        <v>58</v>
      </c>
      <c r="C125" s="84">
        <f t="shared" si="146"/>
        <v>68</v>
      </c>
      <c r="D125" s="60">
        <v>2</v>
      </c>
      <c r="E125" s="90"/>
      <c r="F125" s="128">
        <v>1</v>
      </c>
      <c r="G125" s="12"/>
      <c r="H125" s="12"/>
      <c r="I125" s="26">
        <f t="shared" si="147"/>
        <v>1</v>
      </c>
      <c r="J125" s="16"/>
      <c r="K125" s="2"/>
      <c r="L125" s="2"/>
      <c r="M125" s="2"/>
      <c r="N125" s="26">
        <f t="shared" si="148"/>
        <v>0</v>
      </c>
      <c r="O125" s="34"/>
      <c r="P125" s="2"/>
      <c r="Q125" s="2"/>
      <c r="R125" s="12"/>
      <c r="S125" s="26">
        <f t="shared" si="149"/>
        <v>0</v>
      </c>
      <c r="T125" s="89"/>
      <c r="U125" s="143">
        <v>1</v>
      </c>
      <c r="V125" s="12"/>
      <c r="W125" s="2"/>
      <c r="X125" s="26">
        <f t="shared" si="150"/>
        <v>1</v>
      </c>
      <c r="Y125" s="34"/>
      <c r="Z125" s="2"/>
      <c r="AA125" s="2"/>
      <c r="AB125" s="2"/>
      <c r="AC125" s="26">
        <f t="shared" si="151"/>
        <v>0</v>
      </c>
      <c r="AD125" s="16"/>
      <c r="AE125" s="2"/>
      <c r="AF125" s="2"/>
      <c r="AG125" s="2"/>
      <c r="AH125" s="26">
        <f t="shared" si="152"/>
        <v>0</v>
      </c>
      <c r="AI125" s="34"/>
      <c r="AJ125" s="2"/>
      <c r="AK125" s="143">
        <v>1</v>
      </c>
      <c r="AL125" s="2"/>
      <c r="AM125" s="26">
        <f t="shared" si="153"/>
        <v>1</v>
      </c>
      <c r="AN125" s="16"/>
      <c r="AO125" s="2"/>
      <c r="AP125" s="128">
        <v>1</v>
      </c>
      <c r="AQ125" s="2"/>
      <c r="AR125" s="26">
        <f t="shared" si="154"/>
        <v>1</v>
      </c>
      <c r="AS125" s="34"/>
      <c r="AT125" s="12"/>
      <c r="AU125" s="2"/>
      <c r="AV125" s="93">
        <v>1</v>
      </c>
      <c r="AW125" s="15">
        <f t="shared" si="155"/>
        <v>1</v>
      </c>
      <c r="AX125" s="56">
        <f t="shared" si="156"/>
        <v>5</v>
      </c>
      <c r="AY125" s="56">
        <f t="shared" ref="AY125:AY136" si="157">COUNT(E125:H125)+COUNT(J125:M125)+COUNT(O125:R125)+COUNT(T125:W125)+COUNT(Y125:AB125)+COUNT(AD125:AG125)+COUNT(AI125:AL125)+COUNT(AN125:AQ125)+COUNT(AS125:AV125)</f>
        <v>5</v>
      </c>
      <c r="AZ125" s="81">
        <f t="shared" si="144"/>
        <v>0.14000000000000001</v>
      </c>
      <c r="BA125" s="81">
        <f t="shared" si="145"/>
        <v>7.35</v>
      </c>
    </row>
    <row r="126" spans="1:53" x14ac:dyDescent="0.25">
      <c r="A126" s="15" t="s">
        <v>70</v>
      </c>
      <c r="B126" s="18" t="s">
        <v>57</v>
      </c>
      <c r="C126" s="84">
        <f t="shared" si="146"/>
        <v>34</v>
      </c>
      <c r="D126" s="60">
        <v>1</v>
      </c>
      <c r="E126" s="90"/>
      <c r="F126" s="128">
        <v>1</v>
      </c>
      <c r="G126" s="12"/>
      <c r="H126" s="12"/>
      <c r="I126" s="26">
        <f t="shared" si="147"/>
        <v>1</v>
      </c>
      <c r="J126" s="16"/>
      <c r="K126" s="2"/>
      <c r="L126" s="2"/>
      <c r="M126" s="2"/>
      <c r="N126" s="26"/>
      <c r="O126" s="34"/>
      <c r="P126" s="2"/>
      <c r="Q126" s="2"/>
      <c r="R126" s="12"/>
      <c r="S126" s="26"/>
      <c r="T126" s="89"/>
      <c r="U126" s="143">
        <v>1</v>
      </c>
      <c r="V126" s="12"/>
      <c r="W126" s="2"/>
      <c r="X126" s="26"/>
      <c r="Y126" s="34"/>
      <c r="Z126" s="2"/>
      <c r="AA126" s="2"/>
      <c r="AB126" s="2"/>
      <c r="AC126" s="26"/>
      <c r="AD126" s="16"/>
      <c r="AE126" s="2"/>
      <c r="AF126" s="2"/>
      <c r="AG126" s="2"/>
      <c r="AH126" s="26"/>
      <c r="AI126" s="34"/>
      <c r="AJ126" s="2"/>
      <c r="AK126" s="143">
        <v>1</v>
      </c>
      <c r="AL126" s="2"/>
      <c r="AM126" s="26">
        <f t="shared" si="153"/>
        <v>1</v>
      </c>
      <c r="AN126" s="16"/>
      <c r="AO126" s="2"/>
      <c r="AP126" s="128">
        <v>1</v>
      </c>
      <c r="AQ126" s="2"/>
      <c r="AR126" s="26"/>
      <c r="AS126" s="34"/>
      <c r="AT126" s="12"/>
      <c r="AU126" s="2"/>
      <c r="AV126" s="93">
        <v>1</v>
      </c>
      <c r="AW126" s="15">
        <f t="shared" si="155"/>
        <v>1</v>
      </c>
      <c r="AX126" s="56">
        <v>5</v>
      </c>
      <c r="AY126" s="56">
        <f t="shared" si="157"/>
        <v>5</v>
      </c>
      <c r="AZ126" s="81">
        <f t="shared" si="144"/>
        <v>0.14000000000000001</v>
      </c>
      <c r="BA126" s="81">
        <v>4.9000000000000004</v>
      </c>
    </row>
    <row r="127" spans="1:53" x14ac:dyDescent="0.25">
      <c r="A127" s="15" t="s">
        <v>71</v>
      </c>
      <c r="B127" s="18" t="s">
        <v>57</v>
      </c>
      <c r="C127" s="84">
        <f t="shared" si="146"/>
        <v>34</v>
      </c>
      <c r="D127" s="60">
        <v>1</v>
      </c>
      <c r="E127" s="90"/>
      <c r="F127" s="12"/>
      <c r="G127" s="12"/>
      <c r="H127" s="12"/>
      <c r="I127" s="26">
        <f t="shared" si="147"/>
        <v>0</v>
      </c>
      <c r="J127" s="16"/>
      <c r="K127" s="2"/>
      <c r="L127" s="2"/>
      <c r="M127" s="2"/>
      <c r="N127" s="26">
        <f t="shared" si="148"/>
        <v>0</v>
      </c>
      <c r="O127" s="34"/>
      <c r="P127" s="2"/>
      <c r="Q127" s="2"/>
      <c r="R127" s="128">
        <v>1</v>
      </c>
      <c r="S127" s="26">
        <f t="shared" si="149"/>
        <v>1</v>
      </c>
      <c r="T127" s="16"/>
      <c r="U127" s="2"/>
      <c r="V127" s="2"/>
      <c r="W127" s="2"/>
      <c r="X127" s="26">
        <f t="shared" si="150"/>
        <v>0</v>
      </c>
      <c r="Y127" s="34"/>
      <c r="Z127" s="2"/>
      <c r="AA127" s="2"/>
      <c r="AB127" s="2"/>
      <c r="AC127" s="26">
        <f t="shared" si="151"/>
        <v>0</v>
      </c>
      <c r="AD127" s="16"/>
      <c r="AE127" s="2"/>
      <c r="AF127" s="2"/>
      <c r="AG127" s="2"/>
      <c r="AH127" s="26">
        <f t="shared" si="152"/>
        <v>0</v>
      </c>
      <c r="AI127" s="34"/>
      <c r="AJ127" s="2"/>
      <c r="AK127" s="2"/>
      <c r="AL127" s="2"/>
      <c r="AM127" s="26">
        <f t="shared" si="153"/>
        <v>0</v>
      </c>
      <c r="AN127" s="16"/>
      <c r="AO127" s="2"/>
      <c r="AP127" s="2"/>
      <c r="AQ127" s="2"/>
      <c r="AR127" s="26">
        <f t="shared" si="154"/>
        <v>0</v>
      </c>
      <c r="AS127" s="34"/>
      <c r="AT127" s="128">
        <v>1</v>
      </c>
      <c r="AU127" s="2"/>
      <c r="AV127" s="2"/>
      <c r="AW127" s="15">
        <f t="shared" si="155"/>
        <v>1</v>
      </c>
      <c r="AX127" s="56">
        <f t="shared" si="156"/>
        <v>2</v>
      </c>
      <c r="AY127" s="56">
        <f t="shared" si="157"/>
        <v>2</v>
      </c>
      <c r="AZ127" s="81">
        <f t="shared" si="144"/>
        <v>0.06</v>
      </c>
      <c r="BA127" s="81">
        <f t="shared" si="145"/>
        <v>5.88</v>
      </c>
    </row>
    <row r="128" spans="1:53" x14ac:dyDescent="0.25">
      <c r="A128" s="15" t="s">
        <v>28</v>
      </c>
      <c r="B128" s="18" t="s">
        <v>58</v>
      </c>
      <c r="C128" s="84">
        <f t="shared" si="146"/>
        <v>68</v>
      </c>
      <c r="D128" s="60">
        <v>2</v>
      </c>
      <c r="E128" s="90"/>
      <c r="F128" s="12"/>
      <c r="G128" s="12"/>
      <c r="H128" s="12"/>
      <c r="I128" s="26">
        <f t="shared" si="147"/>
        <v>0</v>
      </c>
      <c r="J128" s="16"/>
      <c r="K128" s="2"/>
      <c r="L128" s="2"/>
      <c r="M128" s="2"/>
      <c r="N128" s="26">
        <f t="shared" si="148"/>
        <v>0</v>
      </c>
      <c r="O128" s="34"/>
      <c r="P128" s="2"/>
      <c r="Q128" s="2"/>
      <c r="R128" s="128">
        <v>1</v>
      </c>
      <c r="S128" s="26">
        <f t="shared" si="149"/>
        <v>1</v>
      </c>
      <c r="T128" s="16"/>
      <c r="U128" s="2"/>
      <c r="V128" s="2"/>
      <c r="W128" s="2"/>
      <c r="X128" s="26">
        <f t="shared" si="150"/>
        <v>0</v>
      </c>
      <c r="Y128" s="34"/>
      <c r="Z128" s="2"/>
      <c r="AA128" s="2"/>
      <c r="AB128" s="2"/>
      <c r="AC128" s="26">
        <f t="shared" si="151"/>
        <v>0</v>
      </c>
      <c r="AD128" s="16"/>
      <c r="AE128" s="2"/>
      <c r="AF128" s="2"/>
      <c r="AG128" s="2"/>
      <c r="AH128" s="26">
        <f t="shared" si="152"/>
        <v>0</v>
      </c>
      <c r="AI128" s="34"/>
      <c r="AJ128" s="2"/>
      <c r="AK128" s="2"/>
      <c r="AL128" s="2"/>
      <c r="AM128" s="26">
        <f t="shared" si="153"/>
        <v>0</v>
      </c>
      <c r="AN128" s="16"/>
      <c r="AO128" s="2"/>
      <c r="AP128" s="2"/>
      <c r="AQ128" s="2"/>
      <c r="AR128" s="26">
        <f t="shared" si="154"/>
        <v>0</v>
      </c>
      <c r="AS128" s="34"/>
      <c r="AT128" s="128">
        <v>1</v>
      </c>
      <c r="AU128" s="2"/>
      <c r="AV128" s="2"/>
      <c r="AW128" s="15">
        <f t="shared" si="155"/>
        <v>1</v>
      </c>
      <c r="AX128" s="56">
        <f t="shared" si="156"/>
        <v>2</v>
      </c>
      <c r="AY128" s="56">
        <f t="shared" si="157"/>
        <v>2</v>
      </c>
      <c r="AZ128" s="81">
        <f t="shared" si="144"/>
        <v>0.06</v>
      </c>
      <c r="BA128" s="81">
        <f t="shared" si="145"/>
        <v>2.94</v>
      </c>
    </row>
    <row r="129" spans="1:53" x14ac:dyDescent="0.25">
      <c r="A129" s="15" t="s">
        <v>29</v>
      </c>
      <c r="B129" s="18" t="s">
        <v>57</v>
      </c>
      <c r="C129" s="84">
        <f t="shared" si="146"/>
        <v>34</v>
      </c>
      <c r="D129" s="60">
        <v>1</v>
      </c>
      <c r="E129" s="90"/>
      <c r="F129" s="12"/>
      <c r="G129" s="12"/>
      <c r="H129" s="12"/>
      <c r="I129" s="26">
        <f t="shared" si="147"/>
        <v>0</v>
      </c>
      <c r="J129" s="16"/>
      <c r="K129" s="2"/>
      <c r="L129" s="2"/>
      <c r="M129" s="2"/>
      <c r="N129" s="26">
        <f t="shared" si="148"/>
        <v>0</v>
      </c>
      <c r="O129" s="34"/>
      <c r="P129" s="2"/>
      <c r="Q129" s="2"/>
      <c r="R129" s="2"/>
      <c r="S129" s="26">
        <f t="shared" si="149"/>
        <v>0</v>
      </c>
      <c r="T129" s="16"/>
      <c r="U129" s="2"/>
      <c r="V129" s="2"/>
      <c r="W129" s="2"/>
      <c r="X129" s="26">
        <f t="shared" si="150"/>
        <v>0</v>
      </c>
      <c r="Y129" s="34"/>
      <c r="Z129" s="2"/>
      <c r="AA129" s="2"/>
      <c r="AB129" s="2"/>
      <c r="AC129" s="26">
        <f t="shared" si="151"/>
        <v>0</v>
      </c>
      <c r="AD129" s="16"/>
      <c r="AE129" s="2"/>
      <c r="AF129" s="2"/>
      <c r="AG129" s="2"/>
      <c r="AH129" s="26">
        <f t="shared" si="152"/>
        <v>0</v>
      </c>
      <c r="AI129" s="34"/>
      <c r="AJ129" s="2"/>
      <c r="AK129" s="12"/>
      <c r="AL129" s="2"/>
      <c r="AM129" s="26">
        <f t="shared" si="153"/>
        <v>0</v>
      </c>
      <c r="AN129" s="16"/>
      <c r="AO129" s="2"/>
      <c r="AP129" s="2"/>
      <c r="AQ129" s="2"/>
      <c r="AR129" s="26">
        <f t="shared" si="154"/>
        <v>0</v>
      </c>
      <c r="AS129" s="34"/>
      <c r="AT129" s="128">
        <v>1</v>
      </c>
      <c r="AU129" s="2"/>
      <c r="AV129" s="2"/>
      <c r="AW129" s="15">
        <f t="shared" si="155"/>
        <v>1</v>
      </c>
      <c r="AX129" s="56">
        <f t="shared" si="156"/>
        <v>1</v>
      </c>
      <c r="AY129" s="56">
        <f t="shared" si="157"/>
        <v>1</v>
      </c>
      <c r="AZ129" s="81">
        <f t="shared" si="144"/>
        <v>0.03</v>
      </c>
      <c r="BA129" s="81">
        <f t="shared" si="145"/>
        <v>2.94</v>
      </c>
    </row>
    <row r="130" spans="1:53" x14ac:dyDescent="0.25">
      <c r="A130" s="15" t="s">
        <v>30</v>
      </c>
      <c r="B130" s="18" t="s">
        <v>58</v>
      </c>
      <c r="C130" s="84">
        <f t="shared" si="146"/>
        <v>68</v>
      </c>
      <c r="D130" s="60">
        <v>2</v>
      </c>
      <c r="E130" s="90"/>
      <c r="F130" s="12"/>
      <c r="G130" s="12"/>
      <c r="H130" s="12"/>
      <c r="I130" s="26">
        <f t="shared" si="147"/>
        <v>0</v>
      </c>
      <c r="J130" s="16"/>
      <c r="K130" s="2"/>
      <c r="L130" s="2"/>
      <c r="M130" s="2"/>
      <c r="N130" s="26">
        <f t="shared" si="148"/>
        <v>0</v>
      </c>
      <c r="O130" s="34"/>
      <c r="P130" s="2"/>
      <c r="Q130" s="2"/>
      <c r="R130" s="2"/>
      <c r="S130" s="26">
        <f t="shared" si="149"/>
        <v>0</v>
      </c>
      <c r="T130" s="16"/>
      <c r="U130" s="128">
        <v>1</v>
      </c>
      <c r="V130" s="2"/>
      <c r="W130" s="2"/>
      <c r="X130" s="26">
        <f t="shared" si="150"/>
        <v>1</v>
      </c>
      <c r="Y130" s="34"/>
      <c r="Z130" s="2"/>
      <c r="AA130" s="2"/>
      <c r="AB130" s="2"/>
      <c r="AC130" s="26">
        <f t="shared" si="151"/>
        <v>0</v>
      </c>
      <c r="AD130" s="16"/>
      <c r="AE130" s="2"/>
      <c r="AF130" s="2"/>
      <c r="AG130" s="2"/>
      <c r="AH130" s="26">
        <f t="shared" si="152"/>
        <v>0</v>
      </c>
      <c r="AI130" s="34"/>
      <c r="AJ130" s="2"/>
      <c r="AK130" s="12"/>
      <c r="AL130" s="2"/>
      <c r="AM130" s="26">
        <f t="shared" si="153"/>
        <v>0</v>
      </c>
      <c r="AN130" s="16"/>
      <c r="AO130" s="2"/>
      <c r="AP130" s="2"/>
      <c r="AQ130" s="2"/>
      <c r="AR130" s="26">
        <f t="shared" si="154"/>
        <v>0</v>
      </c>
      <c r="AS130" s="130">
        <v>1</v>
      </c>
      <c r="AT130" s="2"/>
      <c r="AU130" s="2"/>
      <c r="AV130" s="2"/>
      <c r="AW130" s="15">
        <f t="shared" si="155"/>
        <v>1</v>
      </c>
      <c r="AX130" s="56">
        <f t="shared" si="156"/>
        <v>2</v>
      </c>
      <c r="AY130" s="56">
        <f t="shared" si="157"/>
        <v>2</v>
      </c>
      <c r="AZ130" s="81">
        <f t="shared" si="144"/>
        <v>0.06</v>
      </c>
      <c r="BA130" s="81">
        <f t="shared" si="145"/>
        <v>2.94</v>
      </c>
    </row>
    <row r="131" spans="1:53" x14ac:dyDescent="0.25">
      <c r="A131" s="15" t="s">
        <v>32</v>
      </c>
      <c r="B131" s="18" t="s">
        <v>57</v>
      </c>
      <c r="C131" s="84">
        <f t="shared" si="146"/>
        <v>68</v>
      </c>
      <c r="D131" s="60">
        <v>2</v>
      </c>
      <c r="E131" s="90"/>
      <c r="F131" s="12"/>
      <c r="G131" s="12"/>
      <c r="H131" s="12"/>
      <c r="I131" s="26">
        <f t="shared" si="147"/>
        <v>0</v>
      </c>
      <c r="J131" s="16"/>
      <c r="K131" s="2"/>
      <c r="L131" s="2"/>
      <c r="M131" s="2"/>
      <c r="N131" s="26">
        <f t="shared" si="148"/>
        <v>0</v>
      </c>
      <c r="O131" s="34"/>
      <c r="P131" s="2"/>
      <c r="Q131" s="2"/>
      <c r="R131" s="2"/>
      <c r="S131" s="26">
        <f t="shared" si="149"/>
        <v>0</v>
      </c>
      <c r="T131" s="16"/>
      <c r="U131" s="2"/>
      <c r="V131" s="128">
        <v>1</v>
      </c>
      <c r="W131" s="2"/>
      <c r="X131" s="26">
        <f t="shared" si="150"/>
        <v>1</v>
      </c>
      <c r="Y131" s="34"/>
      <c r="Z131" s="2"/>
      <c r="AA131" s="2"/>
      <c r="AB131" s="2"/>
      <c r="AC131" s="26">
        <f t="shared" si="151"/>
        <v>0</v>
      </c>
      <c r="AD131" s="16"/>
      <c r="AE131" s="2"/>
      <c r="AF131" s="2"/>
      <c r="AG131" s="2"/>
      <c r="AH131" s="26">
        <f t="shared" si="152"/>
        <v>0</v>
      </c>
      <c r="AI131" s="34"/>
      <c r="AJ131" s="2"/>
      <c r="AK131" s="12"/>
      <c r="AL131" s="2"/>
      <c r="AM131" s="26">
        <f t="shared" si="153"/>
        <v>0</v>
      </c>
      <c r="AN131" s="16"/>
      <c r="AO131" s="2"/>
      <c r="AP131" s="2"/>
      <c r="AQ131" s="2"/>
      <c r="AR131" s="26">
        <f t="shared" si="154"/>
        <v>0</v>
      </c>
      <c r="AS131" s="130">
        <v>1</v>
      </c>
      <c r="AT131" s="2"/>
      <c r="AU131" s="2"/>
      <c r="AV131" s="2"/>
      <c r="AW131" s="15">
        <f t="shared" si="155"/>
        <v>1</v>
      </c>
      <c r="AX131" s="56">
        <f t="shared" si="156"/>
        <v>2</v>
      </c>
      <c r="AY131" s="56">
        <f t="shared" si="157"/>
        <v>2</v>
      </c>
      <c r="AZ131" s="81">
        <f t="shared" si="144"/>
        <v>0.06</v>
      </c>
      <c r="BA131" s="81">
        <f t="shared" si="145"/>
        <v>2.94</v>
      </c>
    </row>
    <row r="132" spans="1:53" x14ac:dyDescent="0.25">
      <c r="A132" s="15" t="s">
        <v>31</v>
      </c>
      <c r="B132" s="18" t="s">
        <v>57</v>
      </c>
      <c r="C132" s="84">
        <f t="shared" si="146"/>
        <v>102</v>
      </c>
      <c r="D132" s="60">
        <v>3</v>
      </c>
      <c r="E132" s="90"/>
      <c r="F132" s="12"/>
      <c r="G132" s="12"/>
      <c r="H132" s="12"/>
      <c r="I132" s="26">
        <f t="shared" si="147"/>
        <v>0</v>
      </c>
      <c r="J132" s="16"/>
      <c r="K132" s="2"/>
      <c r="L132" s="2"/>
      <c r="M132" s="2"/>
      <c r="N132" s="26">
        <f t="shared" si="148"/>
        <v>0</v>
      </c>
      <c r="O132" s="34"/>
      <c r="P132" s="2"/>
      <c r="Q132" s="2"/>
      <c r="R132" s="12"/>
      <c r="S132" s="26">
        <f t="shared" si="149"/>
        <v>0</v>
      </c>
      <c r="T132" s="16"/>
      <c r="U132" s="2"/>
      <c r="V132" s="2"/>
      <c r="W132" s="128">
        <v>1</v>
      </c>
      <c r="X132" s="26">
        <f t="shared" si="150"/>
        <v>1</v>
      </c>
      <c r="Y132" s="34"/>
      <c r="Z132" s="2"/>
      <c r="AA132" s="2"/>
      <c r="AB132" s="2"/>
      <c r="AC132" s="26">
        <f t="shared" si="151"/>
        <v>0</v>
      </c>
      <c r="AD132" s="16"/>
      <c r="AE132" s="2"/>
      <c r="AF132" s="2"/>
      <c r="AG132" s="2"/>
      <c r="AH132" s="26">
        <f t="shared" si="152"/>
        <v>0</v>
      </c>
      <c r="AI132" s="34"/>
      <c r="AJ132" s="2"/>
      <c r="AK132" s="12"/>
      <c r="AL132" s="2"/>
      <c r="AM132" s="26">
        <f t="shared" si="153"/>
        <v>0</v>
      </c>
      <c r="AN132" s="16"/>
      <c r="AO132" s="2"/>
      <c r="AP132" s="2"/>
      <c r="AQ132" s="2"/>
      <c r="AR132" s="26">
        <f t="shared" si="154"/>
        <v>0</v>
      </c>
      <c r="AS132" s="130">
        <v>1</v>
      </c>
      <c r="AT132" s="2"/>
      <c r="AU132" s="2"/>
      <c r="AV132" s="2"/>
      <c r="AW132" s="15">
        <f t="shared" si="155"/>
        <v>1</v>
      </c>
      <c r="AX132" s="56">
        <f t="shared" si="156"/>
        <v>2</v>
      </c>
      <c r="AY132" s="56">
        <f t="shared" si="157"/>
        <v>2</v>
      </c>
      <c r="AZ132" s="81">
        <f t="shared" si="144"/>
        <v>0.06</v>
      </c>
      <c r="BA132" s="81">
        <f t="shared" si="145"/>
        <v>1.96</v>
      </c>
    </row>
    <row r="133" spans="1:53" x14ac:dyDescent="0.25">
      <c r="A133" s="15" t="s">
        <v>33</v>
      </c>
      <c r="B133" s="18" t="s">
        <v>57</v>
      </c>
      <c r="C133" s="84">
        <f t="shared" si="146"/>
        <v>68</v>
      </c>
      <c r="D133" s="60">
        <v>2</v>
      </c>
      <c r="E133" s="90"/>
      <c r="F133" s="12"/>
      <c r="G133" s="12"/>
      <c r="H133" s="12"/>
      <c r="I133" s="26">
        <f t="shared" si="147"/>
        <v>0</v>
      </c>
      <c r="J133" s="16"/>
      <c r="K133" s="2"/>
      <c r="L133" s="2"/>
      <c r="M133" s="2"/>
      <c r="N133" s="26">
        <f t="shared" si="148"/>
        <v>0</v>
      </c>
      <c r="O133" s="34"/>
      <c r="P133" s="2"/>
      <c r="Q133" s="2"/>
      <c r="R133" s="2"/>
      <c r="S133" s="26">
        <f t="shared" si="149"/>
        <v>0</v>
      </c>
      <c r="T133" s="16"/>
      <c r="U133" s="2"/>
      <c r="V133" s="143">
        <v>1</v>
      </c>
      <c r="W133" s="12"/>
      <c r="X133" s="26">
        <f t="shared" si="150"/>
        <v>1</v>
      </c>
      <c r="Y133" s="34"/>
      <c r="Z133" s="2"/>
      <c r="AA133" s="2"/>
      <c r="AB133" s="2"/>
      <c r="AC133" s="26">
        <f t="shared" si="151"/>
        <v>0</v>
      </c>
      <c r="AD133" s="16"/>
      <c r="AE133" s="2"/>
      <c r="AF133" s="2"/>
      <c r="AG133" s="2"/>
      <c r="AH133" s="26">
        <f t="shared" si="152"/>
        <v>0</v>
      </c>
      <c r="AI133" s="34"/>
      <c r="AJ133" s="2"/>
      <c r="AK133" s="12"/>
      <c r="AL133" s="2"/>
      <c r="AM133" s="26">
        <f t="shared" si="153"/>
        <v>0</v>
      </c>
      <c r="AN133" s="16"/>
      <c r="AO133" s="2"/>
      <c r="AP133" s="2"/>
      <c r="AQ133" s="2"/>
      <c r="AR133" s="26">
        <f t="shared" si="154"/>
        <v>0</v>
      </c>
      <c r="AS133" s="130">
        <v>1</v>
      </c>
      <c r="AT133" s="2"/>
      <c r="AU133" s="2"/>
      <c r="AV133" s="2"/>
      <c r="AW133" s="15">
        <f t="shared" si="155"/>
        <v>1</v>
      </c>
      <c r="AX133" s="56">
        <f t="shared" si="156"/>
        <v>2</v>
      </c>
      <c r="AY133" s="56">
        <f t="shared" si="157"/>
        <v>2</v>
      </c>
      <c r="AZ133" s="81">
        <f t="shared" si="144"/>
        <v>0.06</v>
      </c>
      <c r="BA133" s="81">
        <f t="shared" si="145"/>
        <v>2.94</v>
      </c>
    </row>
    <row r="134" spans="1:53" x14ac:dyDescent="0.25">
      <c r="A134" s="39" t="s">
        <v>68</v>
      </c>
      <c r="B134" s="18" t="s">
        <v>57</v>
      </c>
      <c r="C134" s="84">
        <f t="shared" si="146"/>
        <v>34</v>
      </c>
      <c r="D134" s="60">
        <v>1</v>
      </c>
      <c r="E134" s="90"/>
      <c r="F134" s="12"/>
      <c r="G134" s="12"/>
      <c r="H134" s="12"/>
      <c r="I134" s="26">
        <v>0</v>
      </c>
      <c r="J134" s="16"/>
      <c r="K134" s="2"/>
      <c r="L134" s="2"/>
      <c r="M134" s="2"/>
      <c r="N134" s="26">
        <v>0</v>
      </c>
      <c r="O134" s="34"/>
      <c r="P134" s="2"/>
      <c r="Q134" s="2"/>
      <c r="R134" s="2"/>
      <c r="S134" s="26">
        <v>0</v>
      </c>
      <c r="T134" s="16"/>
      <c r="U134" s="2"/>
      <c r="V134" s="2"/>
      <c r="W134" s="128">
        <v>1</v>
      </c>
      <c r="X134" s="26">
        <v>1</v>
      </c>
      <c r="Y134" s="34"/>
      <c r="Z134" s="2"/>
      <c r="AA134" s="2"/>
      <c r="AB134" s="2"/>
      <c r="AC134" s="26">
        <v>0</v>
      </c>
      <c r="AD134" s="16"/>
      <c r="AE134" s="2"/>
      <c r="AF134" s="2"/>
      <c r="AG134" s="2"/>
      <c r="AH134" s="26">
        <v>0</v>
      </c>
      <c r="AI134" s="34"/>
      <c r="AJ134" s="2"/>
      <c r="AK134" s="12"/>
      <c r="AL134" s="2"/>
      <c r="AM134" s="26">
        <v>0</v>
      </c>
      <c r="AN134" s="16"/>
      <c r="AO134" s="2"/>
      <c r="AP134" s="2"/>
      <c r="AQ134" s="2"/>
      <c r="AR134" s="26">
        <v>0</v>
      </c>
      <c r="AS134" s="130">
        <v>1</v>
      </c>
      <c r="AT134" s="2"/>
      <c r="AU134" s="2"/>
      <c r="AV134" s="2"/>
      <c r="AW134" s="15">
        <f t="shared" si="155"/>
        <v>1</v>
      </c>
      <c r="AX134" s="56">
        <v>2</v>
      </c>
      <c r="AY134" s="56">
        <v>2</v>
      </c>
      <c r="AZ134" s="81">
        <v>0.06</v>
      </c>
      <c r="BA134" s="81">
        <v>2.94</v>
      </c>
    </row>
    <row r="135" spans="1:53" x14ac:dyDescent="0.25">
      <c r="A135" s="39" t="s">
        <v>69</v>
      </c>
      <c r="B135" s="18" t="s">
        <v>57</v>
      </c>
      <c r="C135" s="84">
        <f t="shared" si="146"/>
        <v>34</v>
      </c>
      <c r="D135" s="60">
        <v>1</v>
      </c>
      <c r="E135" s="90"/>
      <c r="F135" s="12"/>
      <c r="G135" s="12"/>
      <c r="H135" s="12"/>
      <c r="I135" s="26">
        <f t="shared" si="147"/>
        <v>0</v>
      </c>
      <c r="J135" s="16"/>
      <c r="K135" s="2"/>
      <c r="L135" s="2"/>
      <c r="M135" s="2"/>
      <c r="N135" s="26">
        <f t="shared" si="148"/>
        <v>0</v>
      </c>
      <c r="O135" s="34"/>
      <c r="P135" s="2"/>
      <c r="Q135" s="2"/>
      <c r="R135" s="2"/>
      <c r="S135" s="26">
        <f t="shared" si="149"/>
        <v>0</v>
      </c>
      <c r="T135" s="16"/>
      <c r="U135" s="2"/>
      <c r="V135" s="128">
        <v>1</v>
      </c>
      <c r="W135" s="2"/>
      <c r="X135" s="26">
        <f t="shared" si="150"/>
        <v>1</v>
      </c>
      <c r="Y135" s="34"/>
      <c r="Z135" s="2"/>
      <c r="AA135" s="2"/>
      <c r="AB135" s="2"/>
      <c r="AC135" s="26">
        <f t="shared" si="151"/>
        <v>0</v>
      </c>
      <c r="AD135" s="16"/>
      <c r="AE135" s="2"/>
      <c r="AF135" s="2"/>
      <c r="AG135" s="2"/>
      <c r="AH135" s="26">
        <f t="shared" si="152"/>
        <v>0</v>
      </c>
      <c r="AI135" s="34"/>
      <c r="AJ135" s="2"/>
      <c r="AK135" s="2"/>
      <c r="AL135" s="2"/>
      <c r="AM135" s="26">
        <f t="shared" si="153"/>
        <v>0</v>
      </c>
      <c r="AN135" s="16"/>
      <c r="AO135" s="2"/>
      <c r="AP135" s="2"/>
      <c r="AQ135" s="128">
        <v>1</v>
      </c>
      <c r="AR135" s="26">
        <f t="shared" si="154"/>
        <v>1</v>
      </c>
      <c r="AS135" s="34"/>
      <c r="AT135" s="2"/>
      <c r="AU135" s="2"/>
      <c r="AV135" s="2"/>
      <c r="AW135" s="15">
        <f t="shared" si="155"/>
        <v>0</v>
      </c>
      <c r="AX135" s="56">
        <f t="shared" si="156"/>
        <v>2</v>
      </c>
      <c r="AY135" s="56">
        <f t="shared" si="157"/>
        <v>2</v>
      </c>
      <c r="AZ135" s="81">
        <f t="shared" si="144"/>
        <v>0.06</v>
      </c>
      <c r="BA135" s="81">
        <f t="shared" si="145"/>
        <v>5.88</v>
      </c>
    </row>
    <row r="136" spans="1:53" ht="15.75" thickBot="1" x14ac:dyDescent="0.3">
      <c r="A136" s="37" t="s">
        <v>24</v>
      </c>
      <c r="B136" s="19" t="s">
        <v>57</v>
      </c>
      <c r="C136" s="85">
        <f t="shared" si="146"/>
        <v>68</v>
      </c>
      <c r="D136" s="61">
        <v>2</v>
      </c>
      <c r="E136" s="35"/>
      <c r="F136" s="29"/>
      <c r="G136" s="29"/>
      <c r="H136" s="29"/>
      <c r="I136" s="30">
        <f t="shared" si="147"/>
        <v>0</v>
      </c>
      <c r="J136" s="28"/>
      <c r="K136" s="29"/>
      <c r="L136" s="29"/>
      <c r="M136" s="29"/>
      <c r="N136" s="30">
        <f t="shared" si="148"/>
        <v>0</v>
      </c>
      <c r="O136" s="35"/>
      <c r="P136" s="29"/>
      <c r="Q136" s="29"/>
      <c r="R136" s="29"/>
      <c r="S136" s="30">
        <f t="shared" si="149"/>
        <v>0</v>
      </c>
      <c r="T136" s="28"/>
      <c r="U136" s="29"/>
      <c r="V136" s="29"/>
      <c r="W136" s="133">
        <v>1</v>
      </c>
      <c r="X136" s="30">
        <f t="shared" si="150"/>
        <v>1</v>
      </c>
      <c r="Y136" s="35"/>
      <c r="Z136" s="29"/>
      <c r="AA136" s="29"/>
      <c r="AB136" s="29"/>
      <c r="AC136" s="30">
        <f t="shared" si="151"/>
        <v>0</v>
      </c>
      <c r="AD136" s="28"/>
      <c r="AE136" s="29"/>
      <c r="AF136" s="29"/>
      <c r="AG136" s="29"/>
      <c r="AH136" s="30">
        <f t="shared" si="152"/>
        <v>0</v>
      </c>
      <c r="AI136" s="35"/>
      <c r="AJ136" s="29"/>
      <c r="AK136" s="29"/>
      <c r="AL136" s="29"/>
      <c r="AM136" s="30">
        <f t="shared" si="153"/>
        <v>0</v>
      </c>
      <c r="AN136" s="28"/>
      <c r="AO136" s="29"/>
      <c r="AP136" s="29"/>
      <c r="AQ136" s="133">
        <v>1</v>
      </c>
      <c r="AR136" s="30">
        <f t="shared" si="154"/>
        <v>1</v>
      </c>
      <c r="AS136" s="35"/>
      <c r="AT136" s="29"/>
      <c r="AU136" s="29"/>
      <c r="AV136" s="29"/>
      <c r="AW136" s="32">
        <f t="shared" si="155"/>
        <v>0</v>
      </c>
      <c r="AX136" s="57">
        <f t="shared" si="156"/>
        <v>2</v>
      </c>
      <c r="AY136" s="57">
        <f t="shared" si="157"/>
        <v>2</v>
      </c>
      <c r="AZ136" s="82">
        <f t="shared" si="144"/>
        <v>0.06</v>
      </c>
      <c r="BA136" s="82">
        <f t="shared" si="145"/>
        <v>2.94</v>
      </c>
    </row>
    <row r="137" spans="1:53" x14ac:dyDescent="0.25">
      <c r="A137" s="2"/>
      <c r="B137" s="2"/>
      <c r="C137" s="54"/>
      <c r="D137" s="54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15"/>
      <c r="AX137" s="54"/>
      <c r="AY137" s="54"/>
      <c r="AZ137" s="83"/>
      <c r="BA137" s="83"/>
    </row>
    <row r="138" spans="1:53" ht="16.5" thickBot="1" x14ac:dyDescent="0.3">
      <c r="A138" s="153" t="s">
        <v>55</v>
      </c>
      <c r="B138" s="154"/>
      <c r="C138" s="154"/>
      <c r="D138" s="154"/>
      <c r="E138" s="154"/>
      <c r="F138" s="154"/>
      <c r="G138" s="154"/>
      <c r="H138" s="154"/>
      <c r="I138" s="154"/>
      <c r="J138" s="154"/>
      <c r="K138" s="154"/>
      <c r="L138" s="154"/>
      <c r="M138" s="154"/>
      <c r="N138" s="154"/>
      <c r="O138" s="154"/>
      <c r="P138" s="154"/>
      <c r="Q138" s="154"/>
      <c r="R138" s="154"/>
      <c r="S138" s="154"/>
      <c r="T138" s="154"/>
      <c r="U138" s="154"/>
      <c r="V138" s="154"/>
      <c r="W138" s="154"/>
      <c r="X138" s="154"/>
      <c r="Y138" s="154"/>
      <c r="Z138" s="154"/>
      <c r="AA138" s="154"/>
      <c r="AB138" s="154"/>
      <c r="AC138" s="154"/>
      <c r="AD138" s="154"/>
      <c r="AE138" s="154"/>
      <c r="AF138" s="154"/>
      <c r="AG138" s="154"/>
      <c r="AH138" s="154"/>
      <c r="AI138" s="154"/>
      <c r="AJ138" s="154"/>
      <c r="AK138" s="154"/>
      <c r="AL138" s="154"/>
      <c r="AM138" s="154"/>
      <c r="AN138" s="154"/>
      <c r="AO138" s="154"/>
      <c r="AP138" s="154"/>
      <c r="AQ138" s="154"/>
      <c r="AR138" s="154"/>
      <c r="AS138" s="154"/>
      <c r="AT138" s="154"/>
      <c r="AU138" s="154"/>
      <c r="AV138" s="154"/>
      <c r="AW138" s="154"/>
      <c r="AX138" s="155"/>
      <c r="AY138" s="76"/>
      <c r="AZ138" s="99"/>
      <c r="BA138" s="99"/>
    </row>
    <row r="139" spans="1:53" x14ac:dyDescent="0.25">
      <c r="A139" s="46" t="s">
        <v>18</v>
      </c>
      <c r="B139" s="47" t="s">
        <v>34</v>
      </c>
      <c r="C139" s="86">
        <f>D139*34</f>
        <v>34</v>
      </c>
      <c r="D139" s="65">
        <v>1</v>
      </c>
      <c r="E139" s="33"/>
      <c r="F139" s="131">
        <v>1</v>
      </c>
      <c r="G139" s="23"/>
      <c r="H139" s="23"/>
      <c r="I139" s="24">
        <f>SUM(E139:H139)</f>
        <v>1</v>
      </c>
      <c r="J139" s="22"/>
      <c r="K139" s="23"/>
      <c r="L139" s="23"/>
      <c r="M139" s="23"/>
      <c r="N139" s="24">
        <f>SUM(J139:M139)</f>
        <v>0</v>
      </c>
      <c r="O139" s="33"/>
      <c r="P139" s="23"/>
      <c r="Q139" s="23"/>
      <c r="R139" s="23"/>
      <c r="S139" s="24">
        <f>SUM(O139:R139)</f>
        <v>0</v>
      </c>
      <c r="T139" s="144">
        <v>1</v>
      </c>
      <c r="U139" s="23"/>
      <c r="V139" s="23"/>
      <c r="W139" s="68"/>
      <c r="X139" s="24">
        <f>SUM(T139:W139)</f>
        <v>1</v>
      </c>
      <c r="Y139" s="33"/>
      <c r="Z139" s="23"/>
      <c r="AA139" s="23"/>
      <c r="AB139" s="23"/>
      <c r="AC139" s="24">
        <f>SUM(Y139:AB139)</f>
        <v>0</v>
      </c>
      <c r="AD139" s="22"/>
      <c r="AE139" s="68"/>
      <c r="AF139" s="23"/>
      <c r="AG139" s="23"/>
      <c r="AH139" s="24">
        <f>SUM(AD139:AG139)</f>
        <v>0</v>
      </c>
      <c r="AI139" s="33"/>
      <c r="AJ139" s="23"/>
      <c r="AK139" s="23"/>
      <c r="AL139" s="23"/>
      <c r="AM139" s="24">
        <f>SUM(AI139:AL139)</f>
        <v>0</v>
      </c>
      <c r="AN139" s="134">
        <v>1</v>
      </c>
      <c r="AO139" s="23"/>
      <c r="AP139" s="23"/>
      <c r="AQ139" s="68"/>
      <c r="AR139" s="24">
        <f>SUM(AN139:AQ139)</f>
        <v>1</v>
      </c>
      <c r="AS139" s="33"/>
      <c r="AT139" s="23"/>
      <c r="AU139" s="23"/>
      <c r="AV139" s="23"/>
      <c r="AW139" s="31">
        <f>SUM(AS139:AV139)</f>
        <v>0</v>
      </c>
      <c r="AX139" s="55">
        <f>AW139+AR139+AM139+AH139+AC139+X139+S139+N139+I139</f>
        <v>3</v>
      </c>
      <c r="AY139" s="55">
        <f t="shared" ref="AY139:AY169" si="158">COUNT(E139:H139)+COUNT(J139:M139)+COUNT(O139:R139)+COUNT(T139:W139)+COUNT(Y139:AB139)+COUNT(AD139:AG139)+COUNT(AI139:AL139)+COUNT(AN139:AQ139)+COUNT(AS139:AV139)</f>
        <v>3</v>
      </c>
      <c r="AZ139" s="80">
        <f t="shared" ref="AZ139:AZ153" si="159">ROUND(AY139/36,2)</f>
        <v>0.08</v>
      </c>
      <c r="BA139" s="80">
        <f t="shared" ref="BA139:BA153" si="160">ROUND(AX139*100/C139,2)</f>
        <v>8.82</v>
      </c>
    </row>
    <row r="140" spans="1:53" x14ac:dyDescent="0.25">
      <c r="A140" s="41" t="s">
        <v>27</v>
      </c>
      <c r="B140" s="40" t="s">
        <v>34</v>
      </c>
      <c r="C140" s="87">
        <f t="shared" ref="C140:C152" si="161">D140*34</f>
        <v>102</v>
      </c>
      <c r="D140" s="66">
        <v>3</v>
      </c>
      <c r="E140" s="34"/>
      <c r="F140" s="2"/>
      <c r="G140" s="2"/>
      <c r="H140" s="2"/>
      <c r="I140" s="26">
        <f t="shared" ref="I140:I153" si="162">SUM(E140:H140)</f>
        <v>0</v>
      </c>
      <c r="J140" s="16"/>
      <c r="K140" s="2"/>
      <c r="L140" s="2"/>
      <c r="M140" s="2"/>
      <c r="N140" s="26">
        <f t="shared" ref="N140:N153" si="163">SUM(J140:M140)</f>
        <v>0</v>
      </c>
      <c r="O140" s="34"/>
      <c r="P140" s="2"/>
      <c r="Q140" s="2"/>
      <c r="R140" s="2"/>
      <c r="S140" s="26">
        <f t="shared" ref="S140:S153" si="164">SUM(O140:R140)</f>
        <v>0</v>
      </c>
      <c r="T140" s="132">
        <v>1</v>
      </c>
      <c r="U140" s="2"/>
      <c r="V140" s="2"/>
      <c r="W140" s="12"/>
      <c r="X140" s="26">
        <f t="shared" ref="X140:X153" si="165">SUM(T140:W140)</f>
        <v>1</v>
      </c>
      <c r="Y140" s="34"/>
      <c r="Z140" s="2"/>
      <c r="AA140" s="2"/>
      <c r="AB140" s="2"/>
      <c r="AC140" s="26">
        <f t="shared" ref="AC140:AC153" si="166">SUM(Y140:AB140)</f>
        <v>0</v>
      </c>
      <c r="AD140" s="16"/>
      <c r="AE140" s="12"/>
      <c r="AF140" s="2"/>
      <c r="AG140" s="2"/>
      <c r="AH140" s="26">
        <f t="shared" ref="AH140:AH153" si="167">SUM(AD140:AG140)</f>
        <v>0</v>
      </c>
      <c r="AI140" s="34"/>
      <c r="AJ140" s="2"/>
      <c r="AK140" s="2"/>
      <c r="AL140" s="2"/>
      <c r="AM140" s="26">
        <f t="shared" ref="AM140:AM153" si="168">SUM(AI140:AL140)</f>
        <v>0</v>
      </c>
      <c r="AN140" s="93">
        <v>1</v>
      </c>
      <c r="AO140" s="2"/>
      <c r="AP140" s="2"/>
      <c r="AQ140" s="12"/>
      <c r="AR140" s="26">
        <f t="shared" ref="AR140:AR153" si="169">SUM(AN140:AQ140)</f>
        <v>1</v>
      </c>
      <c r="AS140" s="34"/>
      <c r="AT140" s="2"/>
      <c r="AU140" s="2"/>
      <c r="AV140" s="2"/>
      <c r="AW140" s="15">
        <f t="shared" ref="AW140:AW153" si="170">SUM(AS140:AV140)</f>
        <v>0</v>
      </c>
      <c r="AX140" s="56">
        <f t="shared" ref="AX140:AX153" si="171">AW140+AR140+AM140+AH140+AC140+X140+S140+N140+I140</f>
        <v>2</v>
      </c>
      <c r="AY140" s="56">
        <f t="shared" si="158"/>
        <v>2</v>
      </c>
      <c r="AZ140" s="81">
        <f t="shared" si="159"/>
        <v>0.06</v>
      </c>
      <c r="BA140" s="81">
        <f t="shared" si="160"/>
        <v>1.96</v>
      </c>
    </row>
    <row r="141" spans="1:53" x14ac:dyDescent="0.25">
      <c r="A141" s="41" t="s">
        <v>40</v>
      </c>
      <c r="B141" s="40" t="s">
        <v>34</v>
      </c>
      <c r="C141" s="87">
        <f t="shared" si="161"/>
        <v>136</v>
      </c>
      <c r="D141" s="66">
        <v>4</v>
      </c>
      <c r="E141" s="34"/>
      <c r="F141" s="128">
        <v>1</v>
      </c>
      <c r="G141" s="2"/>
      <c r="H141" s="2"/>
      <c r="I141" s="26">
        <f t="shared" si="162"/>
        <v>1</v>
      </c>
      <c r="J141" s="16"/>
      <c r="K141" s="2"/>
      <c r="L141" s="2"/>
      <c r="M141" s="2"/>
      <c r="N141" s="26">
        <f t="shared" si="163"/>
        <v>0</v>
      </c>
      <c r="O141" s="34"/>
      <c r="P141" s="2"/>
      <c r="Q141" s="2"/>
      <c r="R141" s="12"/>
      <c r="S141" s="26">
        <f t="shared" si="164"/>
        <v>0</v>
      </c>
      <c r="T141" s="132">
        <v>1</v>
      </c>
      <c r="U141" s="2"/>
      <c r="V141" s="2"/>
      <c r="W141" s="12"/>
      <c r="X141" s="26">
        <f t="shared" si="165"/>
        <v>1</v>
      </c>
      <c r="Y141" s="34"/>
      <c r="Z141" s="2"/>
      <c r="AA141" s="2"/>
      <c r="AB141" s="2"/>
      <c r="AC141" s="26">
        <f t="shared" si="166"/>
        <v>0</v>
      </c>
      <c r="AD141" s="16"/>
      <c r="AE141" s="12"/>
      <c r="AF141" s="2"/>
      <c r="AG141" s="2"/>
      <c r="AH141" s="26">
        <f t="shared" si="167"/>
        <v>0</v>
      </c>
      <c r="AI141" s="34"/>
      <c r="AJ141" s="2"/>
      <c r="AK141" s="2"/>
      <c r="AL141" s="2"/>
      <c r="AM141" s="26">
        <f t="shared" si="168"/>
        <v>0</v>
      </c>
      <c r="AN141" s="93">
        <v>1</v>
      </c>
      <c r="AO141" s="2"/>
      <c r="AP141" s="2"/>
      <c r="AQ141" s="12"/>
      <c r="AR141" s="26">
        <f t="shared" si="169"/>
        <v>1</v>
      </c>
      <c r="AS141" s="34"/>
      <c r="AT141" s="2"/>
      <c r="AU141" s="2"/>
      <c r="AV141" s="2"/>
      <c r="AW141" s="15">
        <f t="shared" si="170"/>
        <v>0</v>
      </c>
      <c r="AX141" s="56">
        <f t="shared" si="171"/>
        <v>3</v>
      </c>
      <c r="AY141" s="56">
        <f t="shared" si="158"/>
        <v>3</v>
      </c>
      <c r="AZ141" s="81">
        <f t="shared" si="159"/>
        <v>0.08</v>
      </c>
      <c r="BA141" s="81">
        <f t="shared" si="160"/>
        <v>2.21</v>
      </c>
    </row>
    <row r="142" spans="1:53" x14ac:dyDescent="0.25">
      <c r="A142" s="41" t="s">
        <v>72</v>
      </c>
      <c r="B142" s="40" t="s">
        <v>34</v>
      </c>
      <c r="C142" s="87">
        <v>102</v>
      </c>
      <c r="D142" s="66">
        <v>3</v>
      </c>
      <c r="E142" s="34"/>
      <c r="F142" s="128">
        <v>1</v>
      </c>
      <c r="G142" s="2"/>
      <c r="H142" s="2"/>
      <c r="I142" s="26">
        <v>1</v>
      </c>
      <c r="J142" s="16"/>
      <c r="K142" s="2"/>
      <c r="L142" s="2"/>
      <c r="M142" s="2"/>
      <c r="N142" s="26">
        <v>0</v>
      </c>
      <c r="O142" s="34"/>
      <c r="P142" s="2"/>
      <c r="Q142" s="2"/>
      <c r="R142" s="12"/>
      <c r="S142" s="26">
        <v>0</v>
      </c>
      <c r="T142" s="132">
        <v>1</v>
      </c>
      <c r="U142" s="2"/>
      <c r="V142" s="2"/>
      <c r="W142" s="12"/>
      <c r="X142" s="26">
        <v>1</v>
      </c>
      <c r="Y142" s="34"/>
      <c r="Z142" s="2"/>
      <c r="AA142" s="2"/>
      <c r="AB142" s="2"/>
      <c r="AC142" s="26">
        <v>0</v>
      </c>
      <c r="AD142" s="16"/>
      <c r="AE142" s="12"/>
      <c r="AF142" s="2"/>
      <c r="AG142" s="2"/>
      <c r="AH142" s="26">
        <v>0</v>
      </c>
      <c r="AI142" s="34"/>
      <c r="AJ142" s="2"/>
      <c r="AK142" s="2"/>
      <c r="AL142" s="2"/>
      <c r="AM142" s="26">
        <v>0</v>
      </c>
      <c r="AN142" s="93">
        <v>1</v>
      </c>
      <c r="AO142" s="2"/>
      <c r="AP142" s="2"/>
      <c r="AQ142" s="12"/>
      <c r="AR142" s="26">
        <v>1</v>
      </c>
      <c r="AS142" s="34"/>
      <c r="AT142" s="2"/>
      <c r="AU142" s="2"/>
      <c r="AV142" s="2"/>
      <c r="AW142" s="15">
        <v>0</v>
      </c>
      <c r="AX142" s="56">
        <v>3</v>
      </c>
      <c r="AY142" s="56">
        <v>3</v>
      </c>
      <c r="AZ142" s="81">
        <v>0.08</v>
      </c>
      <c r="BA142" s="81">
        <v>2.21</v>
      </c>
    </row>
    <row r="143" spans="1:53" x14ac:dyDescent="0.25">
      <c r="A143" s="41" t="s">
        <v>70</v>
      </c>
      <c r="B143" s="40" t="s">
        <v>73</v>
      </c>
      <c r="C143" s="87">
        <v>34</v>
      </c>
      <c r="D143" s="66">
        <v>1</v>
      </c>
      <c r="E143" s="34"/>
      <c r="F143" s="128">
        <v>1</v>
      </c>
      <c r="G143" s="2"/>
      <c r="H143" s="2"/>
      <c r="I143" s="26">
        <v>1</v>
      </c>
      <c r="J143" s="16"/>
      <c r="K143" s="2"/>
      <c r="L143" s="2"/>
      <c r="M143" s="2"/>
      <c r="N143" s="26">
        <v>0</v>
      </c>
      <c r="O143" s="34"/>
      <c r="P143" s="2"/>
      <c r="Q143" s="2"/>
      <c r="R143" s="12"/>
      <c r="S143" s="26">
        <v>0</v>
      </c>
      <c r="T143" s="132">
        <v>1</v>
      </c>
      <c r="U143" s="2"/>
      <c r="V143" s="2"/>
      <c r="W143" s="12"/>
      <c r="X143" s="26">
        <v>1</v>
      </c>
      <c r="Y143" s="34"/>
      <c r="Z143" s="2"/>
      <c r="AA143" s="2"/>
      <c r="AB143" s="2"/>
      <c r="AC143" s="26">
        <v>0</v>
      </c>
      <c r="AD143" s="16"/>
      <c r="AE143" s="12"/>
      <c r="AF143" s="2"/>
      <c r="AG143" s="2"/>
      <c r="AH143" s="26">
        <v>0</v>
      </c>
      <c r="AI143" s="34"/>
      <c r="AJ143" s="2"/>
      <c r="AK143" s="2"/>
      <c r="AL143" s="2"/>
      <c r="AM143" s="26">
        <v>0</v>
      </c>
      <c r="AN143" s="93">
        <v>1</v>
      </c>
      <c r="AO143" s="2"/>
      <c r="AP143" s="2"/>
      <c r="AQ143" s="12"/>
      <c r="AR143" s="26">
        <v>1</v>
      </c>
      <c r="AS143" s="34"/>
      <c r="AT143" s="2"/>
      <c r="AU143" s="2"/>
      <c r="AV143" s="2"/>
      <c r="AW143" s="15">
        <v>0</v>
      </c>
      <c r="AX143" s="56">
        <v>3</v>
      </c>
      <c r="AY143" s="56">
        <v>3</v>
      </c>
      <c r="AZ143" s="81">
        <v>0.08</v>
      </c>
      <c r="BA143" s="81">
        <v>2.21</v>
      </c>
    </row>
    <row r="144" spans="1:53" x14ac:dyDescent="0.25">
      <c r="A144" s="41" t="s">
        <v>20</v>
      </c>
      <c r="B144" s="40" t="s">
        <v>34</v>
      </c>
      <c r="C144" s="87">
        <f t="shared" si="161"/>
        <v>102</v>
      </c>
      <c r="D144" s="66">
        <v>3</v>
      </c>
      <c r="E144" s="34"/>
      <c r="F144" s="2"/>
      <c r="G144" s="2"/>
      <c r="H144" s="2"/>
      <c r="I144" s="26">
        <f t="shared" si="162"/>
        <v>0</v>
      </c>
      <c r="J144" s="16"/>
      <c r="K144" s="2"/>
      <c r="L144" s="2"/>
      <c r="M144" s="2"/>
      <c r="N144" s="26">
        <f t="shared" si="163"/>
        <v>0</v>
      </c>
      <c r="O144" s="34"/>
      <c r="P144" s="2"/>
      <c r="Q144" s="2"/>
      <c r="R144" s="2"/>
      <c r="S144" s="26">
        <f t="shared" si="164"/>
        <v>0</v>
      </c>
      <c r="T144" s="89"/>
      <c r="U144" s="2"/>
      <c r="V144" s="128">
        <v>1</v>
      </c>
      <c r="W144" s="2"/>
      <c r="X144" s="26">
        <f t="shared" si="165"/>
        <v>1</v>
      </c>
      <c r="Y144" s="34"/>
      <c r="Z144" s="2"/>
      <c r="AA144" s="2"/>
      <c r="AB144" s="2"/>
      <c r="AC144" s="26">
        <f t="shared" si="166"/>
        <v>0</v>
      </c>
      <c r="AD144" s="16"/>
      <c r="AE144" s="180"/>
      <c r="AF144" s="2"/>
      <c r="AG144" s="2"/>
      <c r="AH144" s="26">
        <f t="shared" si="167"/>
        <v>0</v>
      </c>
      <c r="AI144" s="34"/>
      <c r="AJ144" s="2"/>
      <c r="AK144" s="2"/>
      <c r="AL144" s="2"/>
      <c r="AM144" s="26">
        <f t="shared" si="168"/>
        <v>0</v>
      </c>
      <c r="AN144" s="16"/>
      <c r="AO144" s="2"/>
      <c r="AP144" s="2"/>
      <c r="AQ144" s="93">
        <v>1</v>
      </c>
      <c r="AR144" s="26">
        <f t="shared" si="169"/>
        <v>1</v>
      </c>
      <c r="AS144" s="34"/>
      <c r="AT144" s="2"/>
      <c r="AU144" s="2"/>
      <c r="AV144" s="2"/>
      <c r="AW144" s="15">
        <f t="shared" si="170"/>
        <v>0</v>
      </c>
      <c r="AX144" s="56">
        <f t="shared" si="171"/>
        <v>2</v>
      </c>
      <c r="AY144" s="56">
        <f t="shared" si="158"/>
        <v>2</v>
      </c>
      <c r="AZ144" s="81">
        <f t="shared" si="159"/>
        <v>0.06</v>
      </c>
      <c r="BA144" s="81">
        <f t="shared" si="160"/>
        <v>1.96</v>
      </c>
    </row>
    <row r="145" spans="1:53" x14ac:dyDescent="0.25">
      <c r="A145" s="41" t="s">
        <v>71</v>
      </c>
      <c r="B145" s="40" t="s">
        <v>34</v>
      </c>
      <c r="C145" s="87">
        <f t="shared" si="161"/>
        <v>34</v>
      </c>
      <c r="D145" s="66">
        <v>1</v>
      </c>
      <c r="E145" s="34"/>
      <c r="F145" s="2"/>
      <c r="G145" s="2"/>
      <c r="H145" s="2"/>
      <c r="I145" s="26">
        <f t="shared" si="162"/>
        <v>0</v>
      </c>
      <c r="J145" s="16"/>
      <c r="K145" s="2"/>
      <c r="L145" s="2"/>
      <c r="M145" s="2"/>
      <c r="N145" s="26">
        <f t="shared" si="163"/>
        <v>0</v>
      </c>
      <c r="O145" s="34"/>
      <c r="P145" s="2"/>
      <c r="Q145" s="2"/>
      <c r="R145" s="2"/>
      <c r="S145" s="26">
        <f t="shared" si="164"/>
        <v>0</v>
      </c>
      <c r="T145" s="89"/>
      <c r="U145" s="128">
        <v>1</v>
      </c>
      <c r="V145" s="2"/>
      <c r="W145" s="2"/>
      <c r="X145" s="26">
        <f t="shared" si="165"/>
        <v>1</v>
      </c>
      <c r="Y145" s="34"/>
      <c r="Z145" s="2"/>
      <c r="AA145" s="2"/>
      <c r="AB145" s="2"/>
      <c r="AC145" s="26">
        <f t="shared" si="166"/>
        <v>0</v>
      </c>
      <c r="AD145" s="16"/>
      <c r="AE145" s="12"/>
      <c r="AF145" s="2"/>
      <c r="AG145" s="2"/>
      <c r="AH145" s="26">
        <f t="shared" si="167"/>
        <v>0</v>
      </c>
      <c r="AI145" s="34"/>
      <c r="AJ145" s="2"/>
      <c r="AK145" s="2"/>
      <c r="AL145" s="2"/>
      <c r="AM145" s="26">
        <f t="shared" si="168"/>
        <v>0</v>
      </c>
      <c r="AN145" s="16"/>
      <c r="AO145" s="2"/>
      <c r="AP145" s="2"/>
      <c r="AQ145" s="2"/>
      <c r="AR145" s="26">
        <f t="shared" si="169"/>
        <v>0</v>
      </c>
      <c r="AS145" s="130">
        <v>1</v>
      </c>
      <c r="AT145" s="2"/>
      <c r="AU145" s="2"/>
      <c r="AV145" s="2"/>
      <c r="AW145" s="15">
        <f t="shared" si="170"/>
        <v>1</v>
      </c>
      <c r="AX145" s="56">
        <f t="shared" si="171"/>
        <v>2</v>
      </c>
      <c r="AY145" s="56">
        <f t="shared" si="158"/>
        <v>2</v>
      </c>
      <c r="AZ145" s="81">
        <f t="shared" si="159"/>
        <v>0.06</v>
      </c>
      <c r="BA145" s="81">
        <f t="shared" si="160"/>
        <v>5.88</v>
      </c>
    </row>
    <row r="146" spans="1:53" x14ac:dyDescent="0.25">
      <c r="A146" s="41" t="s">
        <v>28</v>
      </c>
      <c r="B146" s="40" t="s">
        <v>34</v>
      </c>
      <c r="C146" s="87">
        <f t="shared" si="161"/>
        <v>68</v>
      </c>
      <c r="D146" s="66">
        <v>2</v>
      </c>
      <c r="E146" s="34"/>
      <c r="F146" s="2"/>
      <c r="G146" s="2"/>
      <c r="H146" s="2"/>
      <c r="I146" s="26">
        <f t="shared" si="162"/>
        <v>0</v>
      </c>
      <c r="J146" s="16"/>
      <c r="K146" s="2"/>
      <c r="L146" s="2"/>
      <c r="M146" s="2"/>
      <c r="N146" s="26">
        <f t="shared" si="163"/>
        <v>0</v>
      </c>
      <c r="O146" s="34"/>
      <c r="P146" s="2"/>
      <c r="Q146" s="2"/>
      <c r="R146" s="2"/>
      <c r="S146" s="26">
        <f t="shared" si="164"/>
        <v>0</v>
      </c>
      <c r="T146" s="89"/>
      <c r="U146" s="128">
        <v>1</v>
      </c>
      <c r="V146" s="2"/>
      <c r="W146" s="2"/>
      <c r="X146" s="26">
        <f t="shared" si="165"/>
        <v>1</v>
      </c>
      <c r="Y146" s="34"/>
      <c r="Z146" s="2"/>
      <c r="AA146" s="2"/>
      <c r="AB146" s="2"/>
      <c r="AC146" s="26">
        <f t="shared" si="166"/>
        <v>0</v>
      </c>
      <c r="AD146" s="16"/>
      <c r="AE146" s="12"/>
      <c r="AF146" s="2"/>
      <c r="AG146" s="2"/>
      <c r="AH146" s="26">
        <f t="shared" si="167"/>
        <v>0</v>
      </c>
      <c r="AI146" s="34"/>
      <c r="AJ146" s="2"/>
      <c r="AK146" s="2"/>
      <c r="AL146" s="2"/>
      <c r="AM146" s="26">
        <f t="shared" si="168"/>
        <v>0</v>
      </c>
      <c r="AN146" s="16"/>
      <c r="AO146" s="93">
        <v>1</v>
      </c>
      <c r="AP146" s="2"/>
      <c r="AQ146" s="2"/>
      <c r="AR146" s="26">
        <f t="shared" si="169"/>
        <v>1</v>
      </c>
      <c r="AS146" s="90"/>
      <c r="AT146" s="2"/>
      <c r="AU146" s="2"/>
      <c r="AV146" s="2"/>
      <c r="AW146" s="15">
        <f t="shared" si="170"/>
        <v>0</v>
      </c>
      <c r="AX146" s="56">
        <f t="shared" si="171"/>
        <v>2</v>
      </c>
      <c r="AY146" s="56">
        <f t="shared" si="158"/>
        <v>2</v>
      </c>
      <c r="AZ146" s="81">
        <f t="shared" si="159"/>
        <v>0.06</v>
      </c>
      <c r="BA146" s="81">
        <f t="shared" si="160"/>
        <v>2.94</v>
      </c>
    </row>
    <row r="147" spans="1:53" x14ac:dyDescent="0.25">
      <c r="A147" s="41" t="s">
        <v>29</v>
      </c>
      <c r="B147" s="40" t="s">
        <v>34</v>
      </c>
      <c r="C147" s="87">
        <f t="shared" si="161"/>
        <v>68</v>
      </c>
      <c r="D147" s="66">
        <v>2</v>
      </c>
      <c r="E147" s="34"/>
      <c r="F147" s="2"/>
      <c r="G147" s="2"/>
      <c r="H147" s="2"/>
      <c r="I147" s="26">
        <f t="shared" si="162"/>
        <v>0</v>
      </c>
      <c r="J147" s="16"/>
      <c r="K147" s="2"/>
      <c r="L147" s="2"/>
      <c r="M147" s="2"/>
      <c r="N147" s="26">
        <f t="shared" si="163"/>
        <v>0</v>
      </c>
      <c r="O147" s="34"/>
      <c r="P147" s="2"/>
      <c r="Q147" s="2"/>
      <c r="R147" s="12"/>
      <c r="S147" s="26">
        <f t="shared" si="164"/>
        <v>0</v>
      </c>
      <c r="T147" s="89"/>
      <c r="U147" s="2"/>
      <c r="V147" s="128">
        <v>1</v>
      </c>
      <c r="W147" s="2"/>
      <c r="X147" s="26">
        <f t="shared" si="165"/>
        <v>1</v>
      </c>
      <c r="Y147" s="34"/>
      <c r="Z147" s="2"/>
      <c r="AA147" s="2"/>
      <c r="AB147" s="2"/>
      <c r="AC147" s="26">
        <f t="shared" si="166"/>
        <v>0</v>
      </c>
      <c r="AD147" s="16"/>
      <c r="AE147" s="12"/>
      <c r="AF147" s="2"/>
      <c r="AG147" s="2"/>
      <c r="AH147" s="26">
        <f t="shared" si="167"/>
        <v>0</v>
      </c>
      <c r="AI147" s="34"/>
      <c r="AJ147" s="2"/>
      <c r="AK147" s="2"/>
      <c r="AL147" s="2"/>
      <c r="AM147" s="26">
        <f t="shared" si="168"/>
        <v>0</v>
      </c>
      <c r="AN147" s="16"/>
      <c r="AO147" s="93">
        <v>1</v>
      </c>
      <c r="AP147" s="2"/>
      <c r="AQ147" s="2"/>
      <c r="AR147" s="26">
        <f t="shared" si="169"/>
        <v>1</v>
      </c>
      <c r="AS147" s="90"/>
      <c r="AT147" s="2"/>
      <c r="AU147" s="2"/>
      <c r="AV147" s="2"/>
      <c r="AW147" s="15">
        <f t="shared" si="170"/>
        <v>0</v>
      </c>
      <c r="AX147" s="56">
        <f t="shared" si="171"/>
        <v>2</v>
      </c>
      <c r="AY147" s="56">
        <f t="shared" si="158"/>
        <v>2</v>
      </c>
      <c r="AZ147" s="81">
        <f t="shared" si="159"/>
        <v>0.06</v>
      </c>
      <c r="BA147" s="81">
        <f t="shared" si="160"/>
        <v>2.94</v>
      </c>
    </row>
    <row r="148" spans="1:53" x14ac:dyDescent="0.25">
      <c r="A148" s="41" t="s">
        <v>30</v>
      </c>
      <c r="B148" s="40" t="s">
        <v>34</v>
      </c>
      <c r="C148" s="87">
        <f t="shared" si="161"/>
        <v>34</v>
      </c>
      <c r="D148" s="66">
        <v>1</v>
      </c>
      <c r="E148" s="34"/>
      <c r="F148" s="2"/>
      <c r="G148" s="2"/>
      <c r="H148" s="2"/>
      <c r="I148" s="26">
        <f t="shared" si="162"/>
        <v>0</v>
      </c>
      <c r="J148" s="16"/>
      <c r="K148" s="2"/>
      <c r="L148" s="2"/>
      <c r="M148" s="2"/>
      <c r="N148" s="26">
        <f t="shared" si="163"/>
        <v>0</v>
      </c>
      <c r="O148" s="34"/>
      <c r="P148" s="2"/>
      <c r="Q148" s="2"/>
      <c r="R148" s="2"/>
      <c r="S148" s="26">
        <f t="shared" si="164"/>
        <v>0</v>
      </c>
      <c r="T148" s="137"/>
      <c r="U148" s="128">
        <v>1</v>
      </c>
      <c r="V148" s="2"/>
      <c r="W148" s="2"/>
      <c r="X148" s="26">
        <f t="shared" si="165"/>
        <v>1</v>
      </c>
      <c r="Y148" s="34"/>
      <c r="Z148" s="2"/>
      <c r="AA148" s="2"/>
      <c r="AB148" s="2"/>
      <c r="AC148" s="26">
        <f t="shared" si="166"/>
        <v>0</v>
      </c>
      <c r="AD148" s="16"/>
      <c r="AE148" s="12"/>
      <c r="AF148" s="2"/>
      <c r="AG148" s="2"/>
      <c r="AH148" s="26">
        <f t="shared" si="167"/>
        <v>0</v>
      </c>
      <c r="AI148" s="34"/>
      <c r="AJ148" s="2"/>
      <c r="AK148" s="2"/>
      <c r="AL148" s="2"/>
      <c r="AM148" s="26">
        <f t="shared" si="168"/>
        <v>0</v>
      </c>
      <c r="AN148" s="16"/>
      <c r="AO148" s="2"/>
      <c r="AP148" s="93">
        <v>1</v>
      </c>
      <c r="AQ148" s="2"/>
      <c r="AR148" s="26">
        <f t="shared" si="169"/>
        <v>1</v>
      </c>
      <c r="AS148" s="34"/>
      <c r="AT148" s="12"/>
      <c r="AU148" s="2"/>
      <c r="AV148" s="2"/>
      <c r="AW148" s="15">
        <f t="shared" si="170"/>
        <v>0</v>
      </c>
      <c r="AX148" s="56">
        <f t="shared" si="171"/>
        <v>2</v>
      </c>
      <c r="AY148" s="56">
        <f t="shared" si="158"/>
        <v>2</v>
      </c>
      <c r="AZ148" s="81">
        <f t="shared" si="159"/>
        <v>0.06</v>
      </c>
      <c r="BA148" s="81">
        <f t="shared" si="160"/>
        <v>5.88</v>
      </c>
    </row>
    <row r="149" spans="1:53" x14ac:dyDescent="0.25">
      <c r="A149" s="41" t="s">
        <v>32</v>
      </c>
      <c r="B149" s="40" t="s">
        <v>34</v>
      </c>
      <c r="C149" s="87">
        <f t="shared" si="161"/>
        <v>34</v>
      </c>
      <c r="D149" s="66">
        <v>1</v>
      </c>
      <c r="E149" s="34"/>
      <c r="F149" s="2"/>
      <c r="G149" s="2"/>
      <c r="H149" s="2"/>
      <c r="I149" s="26">
        <f t="shared" si="162"/>
        <v>0</v>
      </c>
      <c r="J149" s="16"/>
      <c r="K149" s="2"/>
      <c r="L149" s="2"/>
      <c r="M149" s="2"/>
      <c r="N149" s="26">
        <f t="shared" si="163"/>
        <v>0</v>
      </c>
      <c r="O149" s="34"/>
      <c r="P149" s="2"/>
      <c r="Q149" s="2"/>
      <c r="R149" s="2"/>
      <c r="S149" s="26">
        <f t="shared" si="164"/>
        <v>0</v>
      </c>
      <c r="T149" s="89"/>
      <c r="U149" s="2"/>
      <c r="V149" s="128">
        <v>1</v>
      </c>
      <c r="W149" s="2"/>
      <c r="X149" s="26">
        <f t="shared" si="165"/>
        <v>1</v>
      </c>
      <c r="Y149" s="34"/>
      <c r="Z149" s="2"/>
      <c r="AA149" s="2"/>
      <c r="AB149" s="2"/>
      <c r="AC149" s="26">
        <f t="shared" si="166"/>
        <v>0</v>
      </c>
      <c r="AD149" s="16"/>
      <c r="AE149" s="12"/>
      <c r="AF149" s="2"/>
      <c r="AG149" s="2"/>
      <c r="AH149" s="26">
        <f t="shared" si="167"/>
        <v>0</v>
      </c>
      <c r="AI149" s="34"/>
      <c r="AJ149" s="2"/>
      <c r="AK149" s="2"/>
      <c r="AL149" s="2"/>
      <c r="AM149" s="26">
        <f t="shared" si="168"/>
        <v>0</v>
      </c>
      <c r="AN149" s="16"/>
      <c r="AO149" s="2"/>
      <c r="AP149" s="2"/>
      <c r="AQ149" s="128">
        <v>1</v>
      </c>
      <c r="AR149" s="26">
        <f t="shared" si="169"/>
        <v>1</v>
      </c>
      <c r="AS149" s="34"/>
      <c r="AT149" s="12"/>
      <c r="AU149" s="2"/>
      <c r="AV149" s="2"/>
      <c r="AW149" s="15">
        <f t="shared" si="170"/>
        <v>0</v>
      </c>
      <c r="AX149" s="56">
        <f t="shared" si="171"/>
        <v>2</v>
      </c>
      <c r="AY149" s="56">
        <f t="shared" si="158"/>
        <v>2</v>
      </c>
      <c r="AZ149" s="81">
        <f t="shared" si="159"/>
        <v>0.06</v>
      </c>
      <c r="BA149" s="81">
        <f t="shared" si="160"/>
        <v>5.88</v>
      </c>
    </row>
    <row r="150" spans="1:53" x14ac:dyDescent="0.25">
      <c r="A150" s="15" t="s">
        <v>31</v>
      </c>
      <c r="B150" s="18" t="s">
        <v>34</v>
      </c>
      <c r="C150" s="84">
        <f t="shared" si="161"/>
        <v>68</v>
      </c>
      <c r="D150" s="60">
        <v>2</v>
      </c>
      <c r="E150" s="34"/>
      <c r="F150" s="2"/>
      <c r="G150" s="2"/>
      <c r="H150" s="2"/>
      <c r="I150" s="26">
        <f t="shared" si="162"/>
        <v>0</v>
      </c>
      <c r="J150" s="16"/>
      <c r="K150" s="2"/>
      <c r="L150" s="2"/>
      <c r="M150" s="2"/>
      <c r="N150" s="26">
        <f t="shared" si="163"/>
        <v>0</v>
      </c>
      <c r="O150" s="34"/>
      <c r="P150" s="2"/>
      <c r="Q150" s="2"/>
      <c r="R150" s="2"/>
      <c r="S150" s="26">
        <f t="shared" si="164"/>
        <v>0</v>
      </c>
      <c r="T150" s="89"/>
      <c r="U150" s="12"/>
      <c r="V150" s="128">
        <v>1</v>
      </c>
      <c r="W150" s="2"/>
      <c r="X150" s="26">
        <f t="shared" si="165"/>
        <v>1</v>
      </c>
      <c r="Y150" s="34"/>
      <c r="Z150" s="2"/>
      <c r="AA150" s="2"/>
      <c r="AB150" s="2"/>
      <c r="AC150" s="26">
        <f t="shared" si="166"/>
        <v>0</v>
      </c>
      <c r="AD150" s="16"/>
      <c r="AE150" s="12"/>
      <c r="AF150" s="2"/>
      <c r="AG150" s="2"/>
      <c r="AH150" s="26">
        <f t="shared" si="167"/>
        <v>0</v>
      </c>
      <c r="AI150" s="34"/>
      <c r="AJ150" s="2"/>
      <c r="AK150" s="2"/>
      <c r="AL150" s="2"/>
      <c r="AM150" s="26">
        <f t="shared" si="168"/>
        <v>0</v>
      </c>
      <c r="AN150" s="16"/>
      <c r="AO150" s="2"/>
      <c r="AP150" s="2"/>
      <c r="AQ150" s="93">
        <v>1</v>
      </c>
      <c r="AR150" s="26">
        <f t="shared" si="169"/>
        <v>1</v>
      </c>
      <c r="AS150" s="34"/>
      <c r="AT150" s="12"/>
      <c r="AU150" s="2"/>
      <c r="AV150" s="2"/>
      <c r="AW150" s="15">
        <f t="shared" si="170"/>
        <v>0</v>
      </c>
      <c r="AX150" s="56">
        <f t="shared" si="171"/>
        <v>2</v>
      </c>
      <c r="AY150" s="56">
        <f t="shared" si="158"/>
        <v>2</v>
      </c>
      <c r="AZ150" s="81">
        <f t="shared" si="159"/>
        <v>0.06</v>
      </c>
      <c r="BA150" s="81">
        <f t="shared" si="160"/>
        <v>2.94</v>
      </c>
    </row>
    <row r="151" spans="1:53" x14ac:dyDescent="0.25">
      <c r="A151" s="15" t="s">
        <v>33</v>
      </c>
      <c r="B151" s="18" t="s">
        <v>34</v>
      </c>
      <c r="C151" s="84">
        <f t="shared" si="161"/>
        <v>34</v>
      </c>
      <c r="D151" s="60">
        <v>1</v>
      </c>
      <c r="E151" s="34"/>
      <c r="F151" s="2"/>
      <c r="G151" s="2"/>
      <c r="H151" s="2"/>
      <c r="I151" s="26">
        <f t="shared" si="162"/>
        <v>0</v>
      </c>
      <c r="J151" s="16"/>
      <c r="K151" s="2"/>
      <c r="L151" s="2"/>
      <c r="M151" s="2"/>
      <c r="N151" s="26">
        <f t="shared" si="163"/>
        <v>0</v>
      </c>
      <c r="O151" s="34"/>
      <c r="P151" s="2"/>
      <c r="Q151" s="2"/>
      <c r="R151" s="2"/>
      <c r="S151" s="26">
        <f t="shared" si="164"/>
        <v>0</v>
      </c>
      <c r="T151" s="89"/>
      <c r="U151" s="2"/>
      <c r="V151" s="2"/>
      <c r="W151" s="128">
        <v>1</v>
      </c>
      <c r="X151" s="26">
        <f t="shared" si="165"/>
        <v>1</v>
      </c>
      <c r="Y151" s="34"/>
      <c r="Z151" s="2"/>
      <c r="AA151" s="2"/>
      <c r="AB151" s="2"/>
      <c r="AC151" s="26">
        <f t="shared" si="166"/>
        <v>0</v>
      </c>
      <c r="AD151" s="16"/>
      <c r="AE151" s="2"/>
      <c r="AF151" s="2"/>
      <c r="AG151" s="2"/>
      <c r="AH151" s="26">
        <f t="shared" si="167"/>
        <v>0</v>
      </c>
      <c r="AI151" s="34"/>
      <c r="AJ151" s="2"/>
      <c r="AK151" s="2"/>
      <c r="AL151" s="2"/>
      <c r="AM151" s="26">
        <f t="shared" si="168"/>
        <v>0</v>
      </c>
      <c r="AN151" s="16"/>
      <c r="AO151" s="2"/>
      <c r="AP151" s="93">
        <v>1</v>
      </c>
      <c r="AQ151" s="2"/>
      <c r="AR151" s="26">
        <f t="shared" si="169"/>
        <v>1</v>
      </c>
      <c r="AS151" s="34"/>
      <c r="AT151" s="12"/>
      <c r="AU151" s="2"/>
      <c r="AV151" s="2"/>
      <c r="AW151" s="15">
        <f t="shared" si="170"/>
        <v>0</v>
      </c>
      <c r="AX151" s="56">
        <f t="shared" si="171"/>
        <v>2</v>
      </c>
      <c r="AY151" s="56">
        <f t="shared" si="158"/>
        <v>2</v>
      </c>
      <c r="AZ151" s="81">
        <f t="shared" si="159"/>
        <v>0.06</v>
      </c>
      <c r="BA151" s="81">
        <f t="shared" si="160"/>
        <v>5.88</v>
      </c>
    </row>
    <row r="152" spans="1:53" x14ac:dyDescent="0.25">
      <c r="A152" s="39" t="s">
        <v>69</v>
      </c>
      <c r="B152" s="18" t="s">
        <v>34</v>
      </c>
      <c r="C152" s="84">
        <f t="shared" si="161"/>
        <v>34</v>
      </c>
      <c r="D152" s="60">
        <v>1</v>
      </c>
      <c r="E152" s="34"/>
      <c r="F152" s="2"/>
      <c r="G152" s="2"/>
      <c r="H152" s="2"/>
      <c r="I152" s="26">
        <f t="shared" si="162"/>
        <v>0</v>
      </c>
      <c r="J152" s="16"/>
      <c r="K152" s="2"/>
      <c r="L152" s="2"/>
      <c r="M152" s="2"/>
      <c r="N152" s="26">
        <f t="shared" si="163"/>
        <v>0</v>
      </c>
      <c r="O152" s="34"/>
      <c r="P152" s="2"/>
      <c r="Q152" s="2"/>
      <c r="R152" s="2"/>
      <c r="S152" s="26">
        <f t="shared" si="164"/>
        <v>0</v>
      </c>
      <c r="T152" s="89"/>
      <c r="U152" s="2"/>
      <c r="V152" s="128">
        <v>1</v>
      </c>
      <c r="W152" s="2"/>
      <c r="X152" s="26">
        <f t="shared" si="165"/>
        <v>1</v>
      </c>
      <c r="Y152" s="34"/>
      <c r="Z152" s="2"/>
      <c r="AA152" s="2"/>
      <c r="AB152" s="2"/>
      <c r="AC152" s="26">
        <f t="shared" si="166"/>
        <v>0</v>
      </c>
      <c r="AD152" s="16"/>
      <c r="AE152" s="2"/>
      <c r="AF152" s="2"/>
      <c r="AG152" s="2"/>
      <c r="AH152" s="26">
        <f t="shared" si="167"/>
        <v>0</v>
      </c>
      <c r="AI152" s="34"/>
      <c r="AJ152" s="2"/>
      <c r="AK152" s="2"/>
      <c r="AL152" s="2"/>
      <c r="AM152" s="26">
        <f t="shared" si="168"/>
        <v>0</v>
      </c>
      <c r="AN152" s="16"/>
      <c r="AO152" s="2"/>
      <c r="AP152" s="2"/>
      <c r="AQ152" s="2"/>
      <c r="AR152" s="26">
        <f t="shared" si="169"/>
        <v>0</v>
      </c>
      <c r="AS152" s="34"/>
      <c r="AT152" s="128">
        <v>1</v>
      </c>
      <c r="AU152" s="2"/>
      <c r="AV152" s="2"/>
      <c r="AW152" s="15">
        <f t="shared" si="170"/>
        <v>1</v>
      </c>
      <c r="AX152" s="56">
        <f t="shared" si="171"/>
        <v>2</v>
      </c>
      <c r="AY152" s="56">
        <f t="shared" si="158"/>
        <v>2</v>
      </c>
      <c r="AZ152" s="81">
        <f t="shared" si="159"/>
        <v>0.06</v>
      </c>
      <c r="BA152" s="81">
        <f t="shared" si="160"/>
        <v>5.88</v>
      </c>
    </row>
    <row r="153" spans="1:53" ht="15.75" thickBot="1" x14ac:dyDescent="0.3">
      <c r="A153" s="37" t="s">
        <v>24</v>
      </c>
      <c r="B153" s="19" t="s">
        <v>34</v>
      </c>
      <c r="C153" s="85">
        <v>68</v>
      </c>
      <c r="D153" s="61">
        <v>3</v>
      </c>
      <c r="E153" s="35"/>
      <c r="F153" s="29"/>
      <c r="G153" s="29"/>
      <c r="H153" s="29"/>
      <c r="I153" s="30">
        <f t="shared" si="162"/>
        <v>0</v>
      </c>
      <c r="J153" s="28"/>
      <c r="K153" s="29"/>
      <c r="L153" s="29"/>
      <c r="M153" s="29"/>
      <c r="N153" s="30">
        <f t="shared" si="163"/>
        <v>0</v>
      </c>
      <c r="O153" s="35"/>
      <c r="P153" s="29"/>
      <c r="Q153" s="29"/>
      <c r="R153" s="29"/>
      <c r="S153" s="30">
        <f t="shared" si="164"/>
        <v>0</v>
      </c>
      <c r="T153" s="149"/>
      <c r="U153" s="29"/>
      <c r="V153" s="29"/>
      <c r="W153" s="133">
        <v>1</v>
      </c>
      <c r="X153" s="30">
        <f t="shared" si="165"/>
        <v>1</v>
      </c>
      <c r="Y153" s="35"/>
      <c r="Z153" s="29"/>
      <c r="AA153" s="29"/>
      <c r="AB153" s="29"/>
      <c r="AC153" s="30">
        <f t="shared" si="166"/>
        <v>0</v>
      </c>
      <c r="AD153" s="28"/>
      <c r="AE153" s="29"/>
      <c r="AF153" s="29"/>
      <c r="AG153" s="29"/>
      <c r="AH153" s="30">
        <f t="shared" si="167"/>
        <v>0</v>
      </c>
      <c r="AI153" s="35"/>
      <c r="AJ153" s="29"/>
      <c r="AK153" s="29"/>
      <c r="AL153" s="29"/>
      <c r="AM153" s="30">
        <f t="shared" si="168"/>
        <v>0</v>
      </c>
      <c r="AN153" s="28"/>
      <c r="AO153" s="29"/>
      <c r="AP153" s="29"/>
      <c r="AQ153" s="29"/>
      <c r="AR153" s="30">
        <f t="shared" si="169"/>
        <v>0</v>
      </c>
      <c r="AS153" s="35"/>
      <c r="AT153" s="133">
        <v>1</v>
      </c>
      <c r="AU153" s="29"/>
      <c r="AV153" s="29"/>
      <c r="AW153" s="32">
        <f t="shared" si="170"/>
        <v>1</v>
      </c>
      <c r="AX153" s="57">
        <f t="shared" si="171"/>
        <v>2</v>
      </c>
      <c r="AY153" s="57">
        <f t="shared" si="158"/>
        <v>2</v>
      </c>
      <c r="AZ153" s="82">
        <f t="shared" si="159"/>
        <v>0.06</v>
      </c>
      <c r="BA153" s="82">
        <f t="shared" si="160"/>
        <v>2.94</v>
      </c>
    </row>
    <row r="154" spans="1:53" ht="15.75" thickBot="1" x14ac:dyDescent="0.3">
      <c r="A154" s="2"/>
      <c r="B154" s="2"/>
      <c r="C154" s="54"/>
      <c r="D154" s="54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11"/>
      <c r="V154" s="2"/>
      <c r="W154" s="2"/>
      <c r="X154" s="2"/>
      <c r="Y154" s="2"/>
      <c r="Z154" s="2"/>
      <c r="AA154" s="2"/>
      <c r="AB154" s="2"/>
      <c r="AC154" s="2"/>
      <c r="AD154" s="2"/>
      <c r="AE154" s="11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15"/>
      <c r="AX154" s="54"/>
      <c r="AY154" s="54"/>
      <c r="AZ154" s="83"/>
      <c r="BA154" s="83"/>
    </row>
    <row r="155" spans="1:53" x14ac:dyDescent="0.25">
      <c r="A155" s="46" t="s">
        <v>18</v>
      </c>
      <c r="B155" s="47" t="s">
        <v>42</v>
      </c>
      <c r="C155" s="86">
        <f>D155*34</f>
        <v>34</v>
      </c>
      <c r="D155" s="65">
        <v>1</v>
      </c>
      <c r="E155" s="33"/>
      <c r="F155" s="131">
        <v>1</v>
      </c>
      <c r="G155" s="23"/>
      <c r="H155" s="23"/>
      <c r="I155" s="24">
        <f>SUM(E155:H155)</f>
        <v>1</v>
      </c>
      <c r="J155" s="22"/>
      <c r="K155" s="23"/>
      <c r="L155" s="23"/>
      <c r="M155" s="23"/>
      <c r="N155" s="24">
        <f>SUM(J155:M155)</f>
        <v>0</v>
      </c>
      <c r="O155" s="33"/>
      <c r="P155" s="23"/>
      <c r="Q155" s="23"/>
      <c r="R155" s="23"/>
      <c r="S155" s="24">
        <f>SUM(O155:R155)</f>
        <v>0</v>
      </c>
      <c r="T155" s="101">
        <v>1</v>
      </c>
      <c r="U155" s="145">
        <v>1</v>
      </c>
      <c r="V155" s="68"/>
      <c r="W155" s="68"/>
      <c r="X155" s="24">
        <f>SUM(T155:W155)</f>
        <v>2</v>
      </c>
      <c r="Y155" s="33"/>
      <c r="Z155" s="23"/>
      <c r="AA155" s="23"/>
      <c r="AB155" s="23"/>
      <c r="AC155" s="24">
        <f>SUM(Y155:AB155)</f>
        <v>0</v>
      </c>
      <c r="AD155" s="22"/>
      <c r="AE155" s="23"/>
      <c r="AF155" s="23"/>
      <c r="AG155" s="23"/>
      <c r="AH155" s="24">
        <f>SUM(AD155:AG155)</f>
        <v>0</v>
      </c>
      <c r="AI155" s="33"/>
      <c r="AJ155" s="145">
        <v>1</v>
      </c>
      <c r="AK155" s="68"/>
      <c r="AL155" s="68"/>
      <c r="AM155" s="24">
        <f>SUM(AI155:AL155)</f>
        <v>1</v>
      </c>
      <c r="AN155" s="22"/>
      <c r="AO155" s="23"/>
      <c r="AP155" s="23"/>
      <c r="AQ155" s="131">
        <v>1</v>
      </c>
      <c r="AR155" s="24">
        <f>SUM(AN155:AQ155)</f>
        <v>1</v>
      </c>
      <c r="AS155" s="33"/>
      <c r="AT155" s="23"/>
      <c r="AU155" s="23"/>
      <c r="AV155" s="134">
        <v>1</v>
      </c>
      <c r="AW155" s="31">
        <f>SUM(AS155:AV155)</f>
        <v>1</v>
      </c>
      <c r="AX155" s="55">
        <f>AW155+AR155+AM155+AH155+AC155+X155+S155+N155+I155</f>
        <v>6</v>
      </c>
      <c r="AY155" s="55">
        <f t="shared" si="158"/>
        <v>6</v>
      </c>
      <c r="AZ155" s="80">
        <f t="shared" ref="AZ155:AZ169" si="172">ROUND(AY155/36,2)</f>
        <v>0.17</v>
      </c>
      <c r="BA155" s="80">
        <f t="shared" ref="BA155:BA169" si="173">ROUND(AX155*100/C155,2)</f>
        <v>17.649999999999999</v>
      </c>
    </row>
    <row r="156" spans="1:53" x14ac:dyDescent="0.25">
      <c r="A156" s="41" t="s">
        <v>27</v>
      </c>
      <c r="B156" s="40" t="s">
        <v>42</v>
      </c>
      <c r="C156" s="87">
        <f t="shared" ref="C156:C168" si="174">D156*34</f>
        <v>102</v>
      </c>
      <c r="D156" s="66">
        <v>3</v>
      </c>
      <c r="E156" s="34"/>
      <c r="F156" s="2"/>
      <c r="G156" s="2"/>
      <c r="H156" s="2"/>
      <c r="I156" s="26">
        <f t="shared" ref="I156" si="175">SUM(E156:H156)</f>
        <v>0</v>
      </c>
      <c r="J156" s="16"/>
      <c r="K156" s="2"/>
      <c r="L156" s="2"/>
      <c r="M156" s="2"/>
      <c r="N156" s="26">
        <f t="shared" ref="N156" si="176">SUM(J156:M156)</f>
        <v>0</v>
      </c>
      <c r="O156" s="34"/>
      <c r="P156" s="2"/>
      <c r="Q156" s="2"/>
      <c r="R156" s="2"/>
      <c r="S156" s="26">
        <f t="shared" ref="S156" si="177">SUM(O156:R156)</f>
        <v>0</v>
      </c>
      <c r="T156" s="126">
        <v>1</v>
      </c>
      <c r="U156" s="12"/>
      <c r="V156" s="12"/>
      <c r="W156" s="12"/>
      <c r="X156" s="26">
        <f t="shared" ref="X156" si="178">SUM(T156:W156)</f>
        <v>1</v>
      </c>
      <c r="Y156" s="34"/>
      <c r="Z156" s="2"/>
      <c r="AA156" s="2"/>
      <c r="AB156" s="2"/>
      <c r="AC156" s="26">
        <f t="shared" ref="AC156" si="179">SUM(Y156:AB156)</f>
        <v>0</v>
      </c>
      <c r="AD156" s="16"/>
      <c r="AE156" s="2"/>
      <c r="AF156" s="2"/>
      <c r="AG156" s="2"/>
      <c r="AH156" s="26">
        <f t="shared" ref="AH156" si="180">SUM(AD156:AG156)</f>
        <v>0</v>
      </c>
      <c r="AI156" s="34"/>
      <c r="AJ156" s="2"/>
      <c r="AK156" s="12"/>
      <c r="AL156" s="12"/>
      <c r="AM156" s="26">
        <f t="shared" ref="AM156" si="181">SUM(AI156:AL156)</f>
        <v>0</v>
      </c>
      <c r="AN156" s="16"/>
      <c r="AO156" s="2"/>
      <c r="AP156" s="2"/>
      <c r="AQ156" s="128">
        <v>1</v>
      </c>
      <c r="AR156" s="26">
        <f t="shared" ref="AR156" si="182">SUM(AN156:AQ156)</f>
        <v>1</v>
      </c>
      <c r="AS156" s="34"/>
      <c r="AT156" s="2"/>
      <c r="AU156" s="2"/>
      <c r="AV156" s="93">
        <v>1</v>
      </c>
      <c r="AW156" s="15">
        <f t="shared" ref="AW156" si="183">SUM(AS156:AV156)</f>
        <v>1</v>
      </c>
      <c r="AX156" s="56">
        <f t="shared" ref="AX156:AX169" si="184">AW156+AR156+AM156+AH156+AC156+X156+S156+N156+I156</f>
        <v>3</v>
      </c>
      <c r="AY156" s="56">
        <f t="shared" si="158"/>
        <v>3</v>
      </c>
      <c r="AZ156" s="81">
        <f t="shared" si="172"/>
        <v>0.08</v>
      </c>
      <c r="BA156" s="81">
        <f t="shared" si="173"/>
        <v>2.94</v>
      </c>
    </row>
    <row r="157" spans="1:53" x14ac:dyDescent="0.25">
      <c r="A157" s="41" t="s">
        <v>40</v>
      </c>
      <c r="B157" s="40" t="s">
        <v>42</v>
      </c>
      <c r="C157" s="87">
        <f t="shared" si="174"/>
        <v>136</v>
      </c>
      <c r="D157" s="66">
        <v>4</v>
      </c>
      <c r="E157" s="34"/>
      <c r="F157" s="128">
        <v>1</v>
      </c>
      <c r="G157" s="2"/>
      <c r="H157" s="2"/>
      <c r="I157" s="26">
        <f t="shared" ref="I157:I169" si="185">SUM(E157:H157)</f>
        <v>1</v>
      </c>
      <c r="J157" s="16"/>
      <c r="K157" s="2"/>
      <c r="L157" s="2"/>
      <c r="M157" s="2"/>
      <c r="N157" s="26">
        <f t="shared" ref="N157:N169" si="186">SUM(J157:M157)</f>
        <v>0</v>
      </c>
      <c r="O157" s="34"/>
      <c r="P157" s="2"/>
      <c r="Q157" s="12"/>
      <c r="R157" s="2"/>
      <c r="S157" s="26">
        <f t="shared" ref="S157:S169" si="187">SUM(O157:R157)</f>
        <v>0</v>
      </c>
      <c r="T157" s="16"/>
      <c r="U157" s="143">
        <v>1</v>
      </c>
      <c r="V157" s="12"/>
      <c r="W157" s="12"/>
      <c r="X157" s="26">
        <f>SUM(T157:W157)</f>
        <v>1</v>
      </c>
      <c r="Y157" s="34"/>
      <c r="Z157" s="2"/>
      <c r="AA157" s="2"/>
      <c r="AB157" s="2"/>
      <c r="AC157" s="26">
        <f t="shared" ref="AC157:AC169" si="188">SUM(Y157:AB157)</f>
        <v>0</v>
      </c>
      <c r="AD157" s="16"/>
      <c r="AE157" s="2"/>
      <c r="AF157" s="2"/>
      <c r="AG157" s="2"/>
      <c r="AH157" s="26">
        <f t="shared" ref="AH157:AH169" si="189">SUM(AD157:AG157)</f>
        <v>0</v>
      </c>
      <c r="AI157" s="34"/>
      <c r="AJ157" s="143">
        <v>1</v>
      </c>
      <c r="AK157" s="12"/>
      <c r="AL157" s="12"/>
      <c r="AM157" s="26">
        <f t="shared" ref="AM157:AM169" si="190">SUM(AI157:AL157)</f>
        <v>1</v>
      </c>
      <c r="AN157" s="16"/>
      <c r="AO157" s="2"/>
      <c r="AP157" s="2"/>
      <c r="AQ157" s="128">
        <v>1</v>
      </c>
      <c r="AR157" s="26">
        <f t="shared" ref="AR157:AR169" si="191">SUM(AN157:AQ157)</f>
        <v>1</v>
      </c>
      <c r="AS157" s="34"/>
      <c r="AT157" s="2"/>
      <c r="AU157" s="2"/>
      <c r="AV157" s="93">
        <v>1</v>
      </c>
      <c r="AW157" s="15">
        <f t="shared" ref="AW157:AW169" si="192">SUM(AS157:AV157)</f>
        <v>1</v>
      </c>
      <c r="AX157" s="56">
        <f t="shared" si="184"/>
        <v>5</v>
      </c>
      <c r="AY157" s="56">
        <f>COUNT(E157:H157)+COUNT(J157:M157)+COUNT(O157:R157)+COUNT(T157:W157)+COUNT(Y157:AB157)+COUNT(AD157:AG157)+COUNT(AI157:AL157)+COUNT(AN157:AQ157)+COUNT(AS157:AV157)</f>
        <v>5</v>
      </c>
      <c r="AZ157" s="81">
        <f t="shared" si="172"/>
        <v>0.14000000000000001</v>
      </c>
      <c r="BA157" s="81">
        <f t="shared" si="173"/>
        <v>3.68</v>
      </c>
    </row>
    <row r="158" spans="1:53" x14ac:dyDescent="0.25">
      <c r="A158" s="41" t="s">
        <v>72</v>
      </c>
      <c r="B158" s="40" t="s">
        <v>42</v>
      </c>
      <c r="C158" s="87">
        <v>102</v>
      </c>
      <c r="D158" s="66">
        <v>3</v>
      </c>
      <c r="E158" s="34"/>
      <c r="F158" s="128">
        <v>1</v>
      </c>
      <c r="G158" s="2"/>
      <c r="H158" s="2"/>
      <c r="I158" s="26">
        <v>1</v>
      </c>
      <c r="J158" s="16"/>
      <c r="K158" s="2"/>
      <c r="L158" s="2"/>
      <c r="M158" s="2"/>
      <c r="N158" s="26">
        <v>0</v>
      </c>
      <c r="O158" s="34"/>
      <c r="P158" s="2"/>
      <c r="Q158" s="12"/>
      <c r="R158" s="2"/>
      <c r="S158" s="26">
        <v>0</v>
      </c>
      <c r="T158" s="16"/>
      <c r="U158" s="143">
        <v>1</v>
      </c>
      <c r="V158" s="12"/>
      <c r="W158" s="12"/>
      <c r="X158" s="26">
        <v>1</v>
      </c>
      <c r="Y158" s="34"/>
      <c r="Z158" s="2"/>
      <c r="AA158" s="2"/>
      <c r="AB158" s="2"/>
      <c r="AC158" s="26">
        <v>0</v>
      </c>
      <c r="AD158" s="16"/>
      <c r="AE158" s="2"/>
      <c r="AF158" s="2"/>
      <c r="AG158" s="2"/>
      <c r="AH158" s="26">
        <v>0</v>
      </c>
      <c r="AI158" s="34"/>
      <c r="AJ158" s="143">
        <v>1</v>
      </c>
      <c r="AK158" s="12"/>
      <c r="AL158" s="12"/>
      <c r="AM158" s="26">
        <v>1</v>
      </c>
      <c r="AN158" s="16"/>
      <c r="AO158" s="2"/>
      <c r="AP158" s="2"/>
      <c r="AQ158" s="128">
        <v>1</v>
      </c>
      <c r="AR158" s="26">
        <v>1</v>
      </c>
      <c r="AS158" s="34"/>
      <c r="AT158" s="2"/>
      <c r="AU158" s="2"/>
      <c r="AV158" s="93">
        <v>1</v>
      </c>
      <c r="AW158" s="15">
        <v>1</v>
      </c>
      <c r="AX158" s="56"/>
      <c r="AY158" s="56">
        <f>COUNT(E158:H158)+COUNT(J158:M158)+COUNT(O158:R158)+COUNT(T158:W158)+COUNT(Y158:AB158)+COUNT(AD158:AG158)+COUNT(AI158:AL158)+COUNT(AN158:AQ158)+COUNT(AS158:AV158)</f>
        <v>5</v>
      </c>
      <c r="AZ158" s="81">
        <f t="shared" si="172"/>
        <v>0.14000000000000001</v>
      </c>
      <c r="BA158" s="81">
        <v>2.94</v>
      </c>
    </row>
    <row r="159" spans="1:53" x14ac:dyDescent="0.25">
      <c r="A159" s="41" t="s">
        <v>70</v>
      </c>
      <c r="B159" s="40" t="s">
        <v>42</v>
      </c>
      <c r="C159" s="87">
        <v>34</v>
      </c>
      <c r="D159" s="66">
        <v>1</v>
      </c>
      <c r="E159" s="34"/>
      <c r="F159" s="128">
        <v>1</v>
      </c>
      <c r="G159" s="2"/>
      <c r="H159" s="2"/>
      <c r="I159" s="26">
        <v>1</v>
      </c>
      <c r="J159" s="16"/>
      <c r="K159" s="2"/>
      <c r="L159" s="2"/>
      <c r="M159" s="2"/>
      <c r="N159" s="26">
        <v>0</v>
      </c>
      <c r="O159" s="34"/>
      <c r="P159" s="2"/>
      <c r="Q159" s="12"/>
      <c r="R159" s="2"/>
      <c r="S159" s="26">
        <v>0</v>
      </c>
      <c r="T159" s="16"/>
      <c r="U159" s="143">
        <v>1</v>
      </c>
      <c r="V159" s="12"/>
      <c r="W159" s="12"/>
      <c r="X159" s="26">
        <v>1</v>
      </c>
      <c r="Y159" s="34"/>
      <c r="Z159" s="2"/>
      <c r="AA159" s="2"/>
      <c r="AB159" s="2"/>
      <c r="AC159" s="26">
        <v>0</v>
      </c>
      <c r="AD159" s="16"/>
      <c r="AE159" s="2"/>
      <c r="AF159" s="2"/>
      <c r="AG159" s="2"/>
      <c r="AH159" s="26">
        <v>0</v>
      </c>
      <c r="AI159" s="34"/>
      <c r="AJ159" s="143">
        <v>1</v>
      </c>
      <c r="AK159" s="12"/>
      <c r="AL159" s="12"/>
      <c r="AM159" s="26">
        <v>1</v>
      </c>
      <c r="AN159" s="16"/>
      <c r="AO159" s="2"/>
      <c r="AP159" s="2"/>
      <c r="AQ159" s="128">
        <v>1</v>
      </c>
      <c r="AR159" s="26">
        <v>1</v>
      </c>
      <c r="AS159" s="34"/>
      <c r="AT159" s="2"/>
      <c r="AU159" s="2"/>
      <c r="AV159" s="93">
        <v>1</v>
      </c>
      <c r="AW159" s="15">
        <v>1</v>
      </c>
      <c r="AX159" s="56"/>
      <c r="AY159" s="56">
        <f>COUNT(E159:H159)+COUNT(J159:M159)+COUNT(O159:R159)+COUNT(T159:W159)+COUNT(Y159:AB159)+COUNT(AD159:AG159)+COUNT(AI159:AL159)+COUNT(AN159:AQ159)+COUNT(AS159:AV159)</f>
        <v>5</v>
      </c>
      <c r="AZ159" s="81">
        <f t="shared" si="172"/>
        <v>0.14000000000000001</v>
      </c>
      <c r="BA159" s="81">
        <v>2.94</v>
      </c>
    </row>
    <row r="160" spans="1:53" x14ac:dyDescent="0.25">
      <c r="A160" s="41" t="s">
        <v>20</v>
      </c>
      <c r="B160" s="40" t="s">
        <v>42</v>
      </c>
      <c r="C160" s="87">
        <f t="shared" si="174"/>
        <v>102</v>
      </c>
      <c r="D160" s="66">
        <v>3</v>
      </c>
      <c r="E160" s="34"/>
      <c r="F160" s="2"/>
      <c r="G160" s="2"/>
      <c r="H160" s="2"/>
      <c r="I160" s="26">
        <f t="shared" si="185"/>
        <v>0</v>
      </c>
      <c r="J160" s="16"/>
      <c r="K160" s="2"/>
      <c r="L160" s="2"/>
      <c r="M160" s="2"/>
      <c r="N160" s="26">
        <f t="shared" si="186"/>
        <v>0</v>
      </c>
      <c r="O160" s="34"/>
      <c r="P160" s="2"/>
      <c r="Q160" s="2"/>
      <c r="R160" s="2"/>
      <c r="S160" s="26">
        <f t="shared" si="187"/>
        <v>0</v>
      </c>
      <c r="T160" s="16"/>
      <c r="U160" s="2"/>
      <c r="V160" s="128">
        <v>1</v>
      </c>
      <c r="W160" s="2"/>
      <c r="X160" s="26">
        <f t="shared" ref="X160:X169" si="193">SUM(T160:W160)</f>
        <v>1</v>
      </c>
      <c r="Y160" s="34"/>
      <c r="Z160" s="2"/>
      <c r="AA160" s="2"/>
      <c r="AB160" s="2"/>
      <c r="AC160" s="26">
        <f t="shared" si="188"/>
        <v>0</v>
      </c>
      <c r="AD160" s="16"/>
      <c r="AE160" s="2"/>
      <c r="AF160" s="2"/>
      <c r="AG160" s="2"/>
      <c r="AH160" s="26">
        <v>0</v>
      </c>
      <c r="AI160" s="34"/>
      <c r="AJ160" s="2"/>
      <c r="AK160" s="179"/>
      <c r="AL160" s="2"/>
      <c r="AM160" s="26">
        <f t="shared" si="190"/>
        <v>0</v>
      </c>
      <c r="AN160" s="16"/>
      <c r="AO160" s="2"/>
      <c r="AP160" s="2"/>
      <c r="AQ160" s="128">
        <v>1</v>
      </c>
      <c r="AR160" s="26">
        <f t="shared" si="191"/>
        <v>1</v>
      </c>
      <c r="AS160" s="34"/>
      <c r="AT160" s="2"/>
      <c r="AU160" s="2"/>
      <c r="AV160" s="2"/>
      <c r="AW160" s="15">
        <f t="shared" si="192"/>
        <v>0</v>
      </c>
      <c r="AX160" s="56">
        <f t="shared" si="184"/>
        <v>2</v>
      </c>
      <c r="AY160" s="56">
        <f t="shared" si="158"/>
        <v>2</v>
      </c>
      <c r="AZ160" s="81">
        <f t="shared" si="172"/>
        <v>0.06</v>
      </c>
      <c r="BA160" s="81">
        <f t="shared" si="173"/>
        <v>1.96</v>
      </c>
    </row>
    <row r="161" spans="1:53" x14ac:dyDescent="0.25">
      <c r="A161" s="41" t="s">
        <v>71</v>
      </c>
      <c r="B161" s="40" t="s">
        <v>42</v>
      </c>
      <c r="C161" s="87">
        <f t="shared" si="174"/>
        <v>34</v>
      </c>
      <c r="D161" s="66">
        <v>1</v>
      </c>
      <c r="E161" s="34"/>
      <c r="F161" s="2"/>
      <c r="G161" s="2"/>
      <c r="H161" s="2"/>
      <c r="I161" s="26">
        <f t="shared" si="185"/>
        <v>0</v>
      </c>
      <c r="J161" s="16"/>
      <c r="K161" s="2"/>
      <c r="L161" s="2"/>
      <c r="M161" s="2"/>
      <c r="N161" s="26">
        <f t="shared" si="186"/>
        <v>0</v>
      </c>
      <c r="O161" s="34"/>
      <c r="P161" s="2"/>
      <c r="Q161" s="2"/>
      <c r="R161" s="2"/>
      <c r="S161" s="26">
        <f t="shared" si="187"/>
        <v>0</v>
      </c>
      <c r="T161" s="16"/>
      <c r="U161" s="2"/>
      <c r="V161" s="2"/>
      <c r="W161" s="2"/>
      <c r="X161" s="26">
        <f t="shared" si="193"/>
        <v>0</v>
      </c>
      <c r="Y161" s="34"/>
      <c r="Z161" s="2"/>
      <c r="AA161" s="2"/>
      <c r="AB161" s="2"/>
      <c r="AC161" s="26">
        <f t="shared" si="188"/>
        <v>0</v>
      </c>
      <c r="AD161" s="16"/>
      <c r="AE161" s="2"/>
      <c r="AF161" s="2"/>
      <c r="AG161" s="2"/>
      <c r="AH161" s="26">
        <f t="shared" si="189"/>
        <v>0</v>
      </c>
      <c r="AI161" s="34"/>
      <c r="AJ161" s="2"/>
      <c r="AK161" s="12"/>
      <c r="AL161" s="2"/>
      <c r="AM161" s="26">
        <f t="shared" si="190"/>
        <v>0</v>
      </c>
      <c r="AN161" s="16"/>
      <c r="AO161" s="2"/>
      <c r="AP161" s="2"/>
      <c r="AQ161" s="128">
        <v>1</v>
      </c>
      <c r="AR161" s="26">
        <f t="shared" si="191"/>
        <v>1</v>
      </c>
      <c r="AS161" s="90"/>
      <c r="AT161" s="2"/>
      <c r="AU161" s="2"/>
      <c r="AV161" s="12"/>
      <c r="AW161" s="15">
        <f t="shared" si="192"/>
        <v>0</v>
      </c>
      <c r="AX161" s="56">
        <f t="shared" si="184"/>
        <v>1</v>
      </c>
      <c r="AY161" s="56">
        <f t="shared" si="158"/>
        <v>1</v>
      </c>
      <c r="AZ161" s="81">
        <f t="shared" si="172"/>
        <v>0.03</v>
      </c>
      <c r="BA161" s="81">
        <f t="shared" si="173"/>
        <v>2.94</v>
      </c>
    </row>
    <row r="162" spans="1:53" x14ac:dyDescent="0.25">
      <c r="A162" s="41" t="s">
        <v>28</v>
      </c>
      <c r="B162" s="40" t="s">
        <v>42</v>
      </c>
      <c r="C162" s="87">
        <f t="shared" si="174"/>
        <v>68</v>
      </c>
      <c r="D162" s="66">
        <v>2</v>
      </c>
      <c r="E162" s="34"/>
      <c r="F162" s="2"/>
      <c r="G162" s="2"/>
      <c r="H162" s="2"/>
      <c r="I162" s="26">
        <f t="shared" si="185"/>
        <v>0</v>
      </c>
      <c r="J162" s="16"/>
      <c r="K162" s="2"/>
      <c r="L162" s="2"/>
      <c r="M162" s="2"/>
      <c r="N162" s="26">
        <f t="shared" si="186"/>
        <v>0</v>
      </c>
      <c r="O162" s="34"/>
      <c r="P162" s="2"/>
      <c r="Q162" s="2"/>
      <c r="R162" s="2"/>
      <c r="S162" s="26">
        <f t="shared" si="187"/>
        <v>0</v>
      </c>
      <c r="T162" s="16"/>
      <c r="U162" s="2"/>
      <c r="V162" s="128">
        <v>1</v>
      </c>
      <c r="W162" s="2"/>
      <c r="X162" s="26">
        <f t="shared" si="193"/>
        <v>1</v>
      </c>
      <c r="Y162" s="34"/>
      <c r="Z162" s="2"/>
      <c r="AA162" s="2"/>
      <c r="AB162" s="2"/>
      <c r="AC162" s="26">
        <f t="shared" si="188"/>
        <v>0</v>
      </c>
      <c r="AD162" s="16"/>
      <c r="AE162" s="2"/>
      <c r="AF162" s="2"/>
      <c r="AG162" s="2"/>
      <c r="AH162" s="26">
        <f t="shared" si="189"/>
        <v>0</v>
      </c>
      <c r="AI162" s="34"/>
      <c r="AJ162" s="2"/>
      <c r="AK162" s="12"/>
      <c r="AL162" s="2"/>
      <c r="AM162" s="26">
        <f t="shared" si="190"/>
        <v>0</v>
      </c>
      <c r="AN162" s="16"/>
      <c r="AO162" s="2"/>
      <c r="AP162" s="2"/>
      <c r="AQ162" s="2"/>
      <c r="AR162" s="26">
        <f t="shared" si="191"/>
        <v>0</v>
      </c>
      <c r="AS162" s="130">
        <v>1</v>
      </c>
      <c r="AT162" s="2"/>
      <c r="AU162" s="2"/>
      <c r="AV162" s="2"/>
      <c r="AW162" s="15">
        <f t="shared" si="192"/>
        <v>1</v>
      </c>
      <c r="AX162" s="56">
        <f t="shared" si="184"/>
        <v>2</v>
      </c>
      <c r="AY162" s="56">
        <f t="shared" si="158"/>
        <v>2</v>
      </c>
      <c r="AZ162" s="81">
        <f t="shared" si="172"/>
        <v>0.06</v>
      </c>
      <c r="BA162" s="81">
        <f t="shared" si="173"/>
        <v>2.94</v>
      </c>
    </row>
    <row r="163" spans="1:53" x14ac:dyDescent="0.25">
      <c r="A163" s="41" t="s">
        <v>29</v>
      </c>
      <c r="B163" s="40" t="s">
        <v>42</v>
      </c>
      <c r="C163" s="87">
        <f t="shared" si="174"/>
        <v>68</v>
      </c>
      <c r="D163" s="66">
        <v>2</v>
      </c>
      <c r="E163" s="34"/>
      <c r="F163" s="2"/>
      <c r="G163" s="2"/>
      <c r="H163" s="2"/>
      <c r="I163" s="26">
        <f t="shared" si="185"/>
        <v>0</v>
      </c>
      <c r="J163" s="16"/>
      <c r="K163" s="2"/>
      <c r="L163" s="2"/>
      <c r="M163" s="2"/>
      <c r="N163" s="26">
        <f t="shared" si="186"/>
        <v>0</v>
      </c>
      <c r="O163" s="34"/>
      <c r="P163" s="2"/>
      <c r="Q163" s="2"/>
      <c r="R163" s="2"/>
      <c r="S163" s="26">
        <f t="shared" si="187"/>
        <v>0</v>
      </c>
      <c r="T163" s="132">
        <v>1</v>
      </c>
      <c r="U163" s="2"/>
      <c r="V163" s="2"/>
      <c r="W163" s="2"/>
      <c r="X163" s="26">
        <f>SUM(T163:W163)</f>
        <v>1</v>
      </c>
      <c r="Y163" s="34"/>
      <c r="Z163" s="2"/>
      <c r="AA163" s="2"/>
      <c r="AB163" s="2"/>
      <c r="AC163" s="26">
        <f t="shared" si="188"/>
        <v>0</v>
      </c>
      <c r="AD163" s="16"/>
      <c r="AE163" s="2"/>
      <c r="AF163" s="2"/>
      <c r="AG163" s="2"/>
      <c r="AH163" s="26">
        <f t="shared" si="189"/>
        <v>0</v>
      </c>
      <c r="AI163" s="34"/>
      <c r="AJ163" s="2"/>
      <c r="AK163" s="12"/>
      <c r="AL163" s="2"/>
      <c r="AM163" s="26">
        <f t="shared" si="190"/>
        <v>0</v>
      </c>
      <c r="AN163" s="16"/>
      <c r="AO163" s="2"/>
      <c r="AP163" s="2"/>
      <c r="AQ163" s="2"/>
      <c r="AR163" s="26">
        <f t="shared" si="191"/>
        <v>0</v>
      </c>
      <c r="AS163" s="130">
        <v>1</v>
      </c>
      <c r="AT163" s="2"/>
      <c r="AU163" s="2"/>
      <c r="AV163" s="12"/>
      <c r="AW163" s="15">
        <f t="shared" si="192"/>
        <v>1</v>
      </c>
      <c r="AX163" s="56">
        <f t="shared" si="184"/>
        <v>2</v>
      </c>
      <c r="AY163" s="56">
        <f>COUNT(E163:H163)+COUNT(J163:M163)+COUNT(O163:R163)+COUNT(T163:W163)+COUNT(Y163:AB163)+COUNT(AD163:AG163)+COUNT(AI163:AL163)+COUNT(AN163:AQ163)+COUNT(AS163:AV163)</f>
        <v>2</v>
      </c>
      <c r="AZ163" s="81">
        <f t="shared" si="172"/>
        <v>0.06</v>
      </c>
      <c r="BA163" s="81">
        <f t="shared" si="173"/>
        <v>2.94</v>
      </c>
    </row>
    <row r="164" spans="1:53" x14ac:dyDescent="0.25">
      <c r="A164" s="41" t="s">
        <v>30</v>
      </c>
      <c r="B164" s="40" t="s">
        <v>42</v>
      </c>
      <c r="C164" s="87">
        <f t="shared" si="174"/>
        <v>34</v>
      </c>
      <c r="D164" s="66">
        <v>1</v>
      </c>
      <c r="E164" s="34"/>
      <c r="F164" s="2"/>
      <c r="G164" s="2"/>
      <c r="H164" s="2"/>
      <c r="I164" s="26">
        <f t="shared" si="185"/>
        <v>0</v>
      </c>
      <c r="J164" s="16"/>
      <c r="K164" s="2"/>
      <c r="L164" s="2"/>
      <c r="M164" s="2"/>
      <c r="N164" s="26">
        <f t="shared" si="186"/>
        <v>0</v>
      </c>
      <c r="O164" s="34"/>
      <c r="P164" s="2"/>
      <c r="Q164" s="2"/>
      <c r="R164" s="2"/>
      <c r="S164" s="26">
        <f t="shared" si="187"/>
        <v>0</v>
      </c>
      <c r="U164" s="128">
        <v>1</v>
      </c>
      <c r="V164" s="2"/>
      <c r="W164" s="2"/>
      <c r="X164" s="26">
        <f>SUM(T164:W164)</f>
        <v>1</v>
      </c>
      <c r="Y164" s="34"/>
      <c r="Z164" s="2"/>
      <c r="AA164" s="2"/>
      <c r="AB164" s="2"/>
      <c r="AC164" s="26">
        <f t="shared" si="188"/>
        <v>0</v>
      </c>
      <c r="AD164" s="16"/>
      <c r="AE164" s="2"/>
      <c r="AF164" s="2"/>
      <c r="AG164" s="2"/>
      <c r="AH164" s="26">
        <f t="shared" si="189"/>
        <v>0</v>
      </c>
      <c r="AI164" s="34"/>
      <c r="AJ164" s="2"/>
      <c r="AK164" s="12"/>
      <c r="AL164" s="2"/>
      <c r="AM164" s="26">
        <f t="shared" si="190"/>
        <v>0</v>
      </c>
      <c r="AN164" s="16"/>
      <c r="AO164" s="2"/>
      <c r="AP164" s="128">
        <v>1</v>
      </c>
      <c r="AQ164" s="2"/>
      <c r="AR164" s="26">
        <f t="shared" si="191"/>
        <v>1</v>
      </c>
      <c r="AS164" s="34"/>
      <c r="AT164" s="88"/>
      <c r="AU164" s="2"/>
      <c r="AV164" s="2"/>
      <c r="AW164" s="15">
        <f t="shared" si="192"/>
        <v>0</v>
      </c>
      <c r="AX164" s="56">
        <f t="shared" si="184"/>
        <v>2</v>
      </c>
      <c r="AY164" s="56">
        <f>COUNT(E164:H164)+COUNT(J164:M164)+COUNT(O164:R164)+COUNT(T164:W164)+COUNT(Y164:AB164)+COUNT(AD164:AG164)+COUNT(AI164:AL164)+COUNT(AN164:AQ164)+COUNT(AS164:AV164)</f>
        <v>2</v>
      </c>
      <c r="AZ164" s="81">
        <f t="shared" si="172"/>
        <v>0.06</v>
      </c>
      <c r="BA164" s="81">
        <f t="shared" si="173"/>
        <v>5.88</v>
      </c>
    </row>
    <row r="165" spans="1:53" x14ac:dyDescent="0.25">
      <c r="A165" s="41" t="s">
        <v>32</v>
      </c>
      <c r="B165" s="40" t="s">
        <v>42</v>
      </c>
      <c r="C165" s="87">
        <f t="shared" si="174"/>
        <v>34</v>
      </c>
      <c r="D165" s="66">
        <v>1</v>
      </c>
      <c r="E165" s="34"/>
      <c r="F165" s="2"/>
      <c r="G165" s="2"/>
      <c r="H165" s="2"/>
      <c r="I165" s="26">
        <f t="shared" si="185"/>
        <v>0</v>
      </c>
      <c r="J165" s="16"/>
      <c r="K165" s="2"/>
      <c r="L165" s="2"/>
      <c r="M165" s="2"/>
      <c r="N165" s="26">
        <f t="shared" si="186"/>
        <v>0</v>
      </c>
      <c r="O165" s="34"/>
      <c r="P165" s="2"/>
      <c r="Q165" s="2"/>
      <c r="R165" s="2"/>
      <c r="S165" s="26">
        <f t="shared" si="187"/>
        <v>0</v>
      </c>
      <c r="T165" s="16"/>
      <c r="U165" s="128">
        <v>1</v>
      </c>
      <c r="V165" s="2"/>
      <c r="W165" s="2"/>
      <c r="X165" s="26">
        <f t="shared" si="193"/>
        <v>1</v>
      </c>
      <c r="Y165" s="34"/>
      <c r="Z165" s="2"/>
      <c r="AA165" s="2"/>
      <c r="AB165" s="2"/>
      <c r="AC165" s="26">
        <f t="shared" si="188"/>
        <v>0</v>
      </c>
      <c r="AD165" s="16"/>
      <c r="AE165" s="2"/>
      <c r="AF165" s="2"/>
      <c r="AG165" s="2"/>
      <c r="AH165" s="26">
        <f t="shared" si="189"/>
        <v>0</v>
      </c>
      <c r="AI165" s="34"/>
      <c r="AJ165" s="2"/>
      <c r="AK165" s="12"/>
      <c r="AL165" s="2"/>
      <c r="AM165" s="26">
        <f t="shared" si="190"/>
        <v>0</v>
      </c>
      <c r="AN165" s="16"/>
      <c r="AO165" s="2"/>
      <c r="AP165" s="128">
        <v>1</v>
      </c>
      <c r="AQ165" s="88"/>
      <c r="AR165" s="26">
        <f t="shared" si="191"/>
        <v>1</v>
      </c>
      <c r="AS165" s="34"/>
      <c r="AT165" s="2"/>
      <c r="AU165" s="2"/>
      <c r="AV165" s="2"/>
      <c r="AW165" s="15">
        <f t="shared" si="192"/>
        <v>0</v>
      </c>
      <c r="AX165" s="56">
        <f t="shared" si="184"/>
        <v>2</v>
      </c>
      <c r="AY165" s="56">
        <f t="shared" si="158"/>
        <v>2</v>
      </c>
      <c r="AZ165" s="81">
        <f t="shared" si="172"/>
        <v>0.06</v>
      </c>
      <c r="BA165" s="81">
        <f t="shared" si="173"/>
        <v>5.88</v>
      </c>
    </row>
    <row r="166" spans="1:53" x14ac:dyDescent="0.25">
      <c r="A166" s="15" t="s">
        <v>31</v>
      </c>
      <c r="B166" s="18" t="s">
        <v>42</v>
      </c>
      <c r="C166" s="84">
        <f t="shared" si="174"/>
        <v>68</v>
      </c>
      <c r="D166" s="60">
        <v>2</v>
      </c>
      <c r="E166" s="34"/>
      <c r="F166" s="2"/>
      <c r="G166" s="2"/>
      <c r="H166" s="2"/>
      <c r="I166" s="26">
        <f t="shared" si="185"/>
        <v>0</v>
      </c>
      <c r="J166" s="16"/>
      <c r="K166" s="2"/>
      <c r="L166" s="2"/>
      <c r="M166" s="2"/>
      <c r="N166" s="26">
        <f t="shared" si="186"/>
        <v>0</v>
      </c>
      <c r="O166" s="34"/>
      <c r="P166" s="2"/>
      <c r="Q166" s="2"/>
      <c r="R166" s="2"/>
      <c r="S166" s="26">
        <f t="shared" si="187"/>
        <v>0</v>
      </c>
      <c r="T166" s="16"/>
      <c r="U166" s="2"/>
      <c r="V166" s="128">
        <v>1</v>
      </c>
      <c r="W166" s="2"/>
      <c r="X166" s="26">
        <f t="shared" si="193"/>
        <v>1</v>
      </c>
      <c r="Y166" s="34"/>
      <c r="Z166" s="2"/>
      <c r="AA166" s="2"/>
      <c r="AB166" s="2"/>
      <c r="AC166" s="26">
        <f t="shared" si="188"/>
        <v>0</v>
      </c>
      <c r="AD166" s="16"/>
      <c r="AE166" s="2"/>
      <c r="AF166" s="2"/>
      <c r="AG166" s="2"/>
      <c r="AH166" s="26">
        <f t="shared" si="189"/>
        <v>0</v>
      </c>
      <c r="AI166" s="34"/>
      <c r="AJ166" s="2"/>
      <c r="AK166" s="12"/>
      <c r="AL166" s="2"/>
      <c r="AM166" s="26">
        <f t="shared" si="190"/>
        <v>0</v>
      </c>
      <c r="AN166" s="16"/>
      <c r="AO166" s="2"/>
      <c r="AP166" s="2"/>
      <c r="AQ166" s="2"/>
      <c r="AR166" s="26">
        <f t="shared" si="191"/>
        <v>0</v>
      </c>
      <c r="AS166" s="34"/>
      <c r="AT166" s="128">
        <v>1</v>
      </c>
      <c r="AU166" s="2"/>
      <c r="AV166" s="12"/>
      <c r="AW166" s="15">
        <f t="shared" si="192"/>
        <v>1</v>
      </c>
      <c r="AX166" s="56">
        <f t="shared" si="184"/>
        <v>2</v>
      </c>
      <c r="AY166" s="56">
        <f t="shared" si="158"/>
        <v>2</v>
      </c>
      <c r="AZ166" s="81">
        <f t="shared" si="172"/>
        <v>0.06</v>
      </c>
      <c r="BA166" s="81">
        <f t="shared" si="173"/>
        <v>2.94</v>
      </c>
    </row>
    <row r="167" spans="1:53" x14ac:dyDescent="0.25">
      <c r="A167" s="15" t="s">
        <v>33</v>
      </c>
      <c r="B167" s="18" t="s">
        <v>42</v>
      </c>
      <c r="C167" s="84">
        <f t="shared" si="174"/>
        <v>34</v>
      </c>
      <c r="D167" s="60">
        <v>1</v>
      </c>
      <c r="E167" s="34"/>
      <c r="F167" s="2"/>
      <c r="G167" s="2"/>
      <c r="H167" s="2"/>
      <c r="I167" s="26">
        <f t="shared" si="185"/>
        <v>0</v>
      </c>
      <c r="J167" s="16"/>
      <c r="K167" s="2"/>
      <c r="L167" s="2"/>
      <c r="M167" s="2"/>
      <c r="N167" s="26">
        <f t="shared" si="186"/>
        <v>0</v>
      </c>
      <c r="O167" s="34"/>
      <c r="P167" s="2"/>
      <c r="Q167" s="2"/>
      <c r="R167" s="2"/>
      <c r="S167" s="26">
        <f t="shared" si="187"/>
        <v>0</v>
      </c>
      <c r="T167" s="16"/>
      <c r="U167" s="2"/>
      <c r="V167" s="128">
        <v>1</v>
      </c>
      <c r="W167" s="2"/>
      <c r="X167" s="26">
        <f t="shared" si="193"/>
        <v>1</v>
      </c>
      <c r="Y167" s="34"/>
      <c r="Z167" s="2"/>
      <c r="AA167" s="2"/>
      <c r="AB167" s="2"/>
      <c r="AC167" s="26">
        <f t="shared" si="188"/>
        <v>0</v>
      </c>
      <c r="AD167" s="16"/>
      <c r="AE167" s="2"/>
      <c r="AF167" s="2"/>
      <c r="AG167" s="2"/>
      <c r="AH167" s="26">
        <f t="shared" si="189"/>
        <v>0</v>
      </c>
      <c r="AI167" s="34"/>
      <c r="AJ167" s="2"/>
      <c r="AK167" s="2"/>
      <c r="AL167" s="2"/>
      <c r="AM167" s="26">
        <f t="shared" si="190"/>
        <v>0</v>
      </c>
      <c r="AN167" s="16"/>
      <c r="AO167" s="2"/>
      <c r="AP167" s="2"/>
      <c r="AQ167" s="2"/>
      <c r="AR167" s="26">
        <f t="shared" si="191"/>
        <v>0</v>
      </c>
      <c r="AS167" s="34"/>
      <c r="AT167" s="128">
        <v>1</v>
      </c>
      <c r="AU167" s="2"/>
      <c r="AV167" s="2"/>
      <c r="AW167" s="15">
        <f t="shared" si="192"/>
        <v>1</v>
      </c>
      <c r="AX167" s="56">
        <f t="shared" si="184"/>
        <v>2</v>
      </c>
      <c r="AY167" s="56">
        <f t="shared" si="158"/>
        <v>2</v>
      </c>
      <c r="AZ167" s="81">
        <f>ROUND(AY167/36,2)</f>
        <v>0.06</v>
      </c>
      <c r="BA167" s="81">
        <f t="shared" si="173"/>
        <v>5.88</v>
      </c>
    </row>
    <row r="168" spans="1:53" x14ac:dyDescent="0.25">
      <c r="A168" s="39" t="s">
        <v>69</v>
      </c>
      <c r="B168" s="18" t="s">
        <v>42</v>
      </c>
      <c r="C168" s="84">
        <f t="shared" si="174"/>
        <v>34</v>
      </c>
      <c r="D168" s="60">
        <v>1</v>
      </c>
      <c r="E168" s="34"/>
      <c r="F168" s="2"/>
      <c r="G168" s="2"/>
      <c r="H168" s="2"/>
      <c r="I168" s="26">
        <f t="shared" si="185"/>
        <v>0</v>
      </c>
      <c r="J168" s="16"/>
      <c r="K168" s="2"/>
      <c r="L168" s="2"/>
      <c r="M168" s="2"/>
      <c r="N168" s="26">
        <f t="shared" si="186"/>
        <v>0</v>
      </c>
      <c r="O168" s="34"/>
      <c r="P168" s="2"/>
      <c r="Q168" s="2"/>
      <c r="R168" s="2"/>
      <c r="S168" s="26">
        <f t="shared" si="187"/>
        <v>0</v>
      </c>
      <c r="T168" s="16"/>
      <c r="U168" s="2"/>
      <c r="V168" s="128">
        <v>1</v>
      </c>
      <c r="W168" s="2"/>
      <c r="X168" s="26">
        <f t="shared" si="193"/>
        <v>1</v>
      </c>
      <c r="Y168" s="34"/>
      <c r="Z168" s="2"/>
      <c r="AA168" s="2"/>
      <c r="AB168" s="2"/>
      <c r="AC168" s="26">
        <f t="shared" si="188"/>
        <v>0</v>
      </c>
      <c r="AD168" s="16"/>
      <c r="AE168" s="2"/>
      <c r="AF168" s="2"/>
      <c r="AG168" s="2"/>
      <c r="AH168" s="26">
        <f t="shared" si="189"/>
        <v>0</v>
      </c>
      <c r="AI168" s="34"/>
      <c r="AJ168" s="2"/>
      <c r="AK168" s="2"/>
      <c r="AL168" s="2"/>
      <c r="AM168" s="26">
        <f t="shared" si="190"/>
        <v>0</v>
      </c>
      <c r="AN168" s="16"/>
      <c r="AO168" s="2"/>
      <c r="AP168" s="2"/>
      <c r="AQ168" s="2"/>
      <c r="AR168" s="26">
        <f t="shared" si="191"/>
        <v>0</v>
      </c>
      <c r="AS168" s="34"/>
      <c r="AT168" s="128">
        <v>1</v>
      </c>
      <c r="AU168" s="2"/>
      <c r="AV168" s="2"/>
      <c r="AW168" s="15">
        <f t="shared" si="192"/>
        <v>1</v>
      </c>
      <c r="AX168" s="56">
        <f t="shared" si="184"/>
        <v>2</v>
      </c>
      <c r="AY168" s="56">
        <f t="shared" si="158"/>
        <v>2</v>
      </c>
      <c r="AZ168" s="81">
        <f t="shared" si="172"/>
        <v>0.06</v>
      </c>
      <c r="BA168" s="81">
        <f t="shared" si="173"/>
        <v>5.88</v>
      </c>
    </row>
    <row r="169" spans="1:53" ht="15.75" thickBot="1" x14ac:dyDescent="0.3">
      <c r="A169" s="37" t="s">
        <v>24</v>
      </c>
      <c r="B169" s="19" t="s">
        <v>42</v>
      </c>
      <c r="C169" s="85">
        <v>68</v>
      </c>
      <c r="D169" s="61">
        <v>3</v>
      </c>
      <c r="E169" s="35"/>
      <c r="F169" s="29"/>
      <c r="G169" s="29"/>
      <c r="H169" s="29"/>
      <c r="I169" s="30">
        <f t="shared" si="185"/>
        <v>0</v>
      </c>
      <c r="J169" s="28"/>
      <c r="K169" s="29"/>
      <c r="L169" s="29"/>
      <c r="M169" s="29"/>
      <c r="N169" s="30">
        <f t="shared" si="186"/>
        <v>0</v>
      </c>
      <c r="O169" s="35"/>
      <c r="P169" s="29"/>
      <c r="Q169" s="29"/>
      <c r="R169" s="29"/>
      <c r="S169" s="30">
        <f t="shared" si="187"/>
        <v>0</v>
      </c>
      <c r="T169" s="28"/>
      <c r="U169" s="29"/>
      <c r="V169" s="133">
        <v>1</v>
      </c>
      <c r="W169" s="29"/>
      <c r="X169" s="30">
        <f t="shared" si="193"/>
        <v>1</v>
      </c>
      <c r="Y169" s="35"/>
      <c r="Z169" s="29"/>
      <c r="AA169" s="29"/>
      <c r="AB169" s="29"/>
      <c r="AC169" s="30">
        <f t="shared" si="188"/>
        <v>0</v>
      </c>
      <c r="AD169" s="28"/>
      <c r="AE169" s="29"/>
      <c r="AF169" s="29"/>
      <c r="AG169" s="29"/>
      <c r="AH169" s="30">
        <f t="shared" si="189"/>
        <v>0</v>
      </c>
      <c r="AI169" s="35"/>
      <c r="AJ169" s="29"/>
      <c r="AK169" s="29"/>
      <c r="AL169" s="29"/>
      <c r="AM169" s="30">
        <f t="shared" si="190"/>
        <v>0</v>
      </c>
      <c r="AN169" s="28"/>
      <c r="AO169" s="29"/>
      <c r="AP169" s="29"/>
      <c r="AQ169" s="29"/>
      <c r="AR169" s="30">
        <f t="shared" si="191"/>
        <v>0</v>
      </c>
      <c r="AS169" s="35"/>
      <c r="AT169" s="133">
        <v>1</v>
      </c>
      <c r="AU169" s="29"/>
      <c r="AV169" s="29"/>
      <c r="AW169" s="32">
        <f t="shared" si="192"/>
        <v>1</v>
      </c>
      <c r="AX169" s="57">
        <f t="shared" si="184"/>
        <v>2</v>
      </c>
      <c r="AY169" s="57">
        <f t="shared" si="158"/>
        <v>2</v>
      </c>
      <c r="AZ169" s="82">
        <f t="shared" si="172"/>
        <v>0.06</v>
      </c>
      <c r="BA169" s="82">
        <f t="shared" si="173"/>
        <v>2.94</v>
      </c>
    </row>
  </sheetData>
  <mergeCells count="21">
    <mergeCell ref="AX1:BA3"/>
    <mergeCell ref="BA10:BA11"/>
    <mergeCell ref="C10:C11"/>
    <mergeCell ref="D10:D11"/>
    <mergeCell ref="AX10:AY10"/>
    <mergeCell ref="E4:BA4"/>
    <mergeCell ref="A5:I5"/>
    <mergeCell ref="AZ10:AZ11"/>
    <mergeCell ref="A53:AX53"/>
    <mergeCell ref="A138:AX138"/>
    <mergeCell ref="Y10:AC10"/>
    <mergeCell ref="AD10:AH10"/>
    <mergeCell ref="AI10:AM10"/>
    <mergeCell ref="AN10:AR10"/>
    <mergeCell ref="AS10:AW10"/>
    <mergeCell ref="A10:B10"/>
    <mergeCell ref="E10:I10"/>
    <mergeCell ref="J10:N10"/>
    <mergeCell ref="O10:S10"/>
    <mergeCell ref="T10:X10"/>
    <mergeCell ref="A13:AX13"/>
  </mergeCells>
  <phoneticPr fontId="13" type="noConversion"/>
  <pageMargins left="0.7" right="0.7" top="0.75" bottom="0.75" header="0.3" footer="0.3"/>
  <pageSetup paperSize="9" orientation="portrait" r:id="rId1"/>
  <ignoredErrors>
    <ignoredError sqref="I66:I67 I160:I169 AY66:AY67 AY160:AY169 I135:I136 AY135:AY136 I54:I63 AY69:AY78 AY14:AY42 I14:I52 AY44:AY45 AY47:AY52 AY127:AY133 I127:I133 I80:I87 AY81:AY85 AY54:AY64 I69:I78 I89:I106 AY89:AY106 I108:I125 AY108:AY125 AY139:AY141 I139:I141 AY144:AY157 I144:I157 AY87" formulaRange="1"/>
    <ignoredError sqref="X69 N98 S98 X98:AN98 N64:AM64" formula="1"/>
    <ignoredError sqref="I64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 оценочных процедур21-22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2024-10-18T03:48:25Z</dcterms:modified>
</cp:coreProperties>
</file>